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<sst xmlns="http://schemas.openxmlformats.org/spreadsheetml/2006/main" count="1018" uniqueCount="77">
  <si>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</si>
  <si>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ІІ пленарне  засідання  чергової 2 сесії Покровської міської ради Нікопольського району Дніпропетровської області </t>
  </si>
  <si>
    <t xml:space="preserve">24 грудня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</si>
  <si>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</si>
  <si>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</si>
  <si>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</si>
  <si>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</si>
  <si>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</si>
  <si>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</si>
  <si>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</si>
  <si>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</si>
  <si>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</si>
  <si>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</si>
  <si>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</si>
  <si>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</si>
  <si>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</si>
  <si>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</si>
  <si>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</si>
  <si>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</si>
  <si>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</si>
  <si>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</si>
  <si>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</si>
  <si>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</si>
  <si>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</si>
  <si>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</si>
  <si>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</si>
  <si>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</si>
  <si>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</si>
  <si>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</si>
  <si>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</si>
  <si>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</si>
  <si>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</si>
  <si>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</si>
  <si>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А.В.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</si>
  <si>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</si>
  <si>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</si>
  <si>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</si>
  <si>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</si>
  <si>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</si>
  <si>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</si>
  <si>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</si>
  <si>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</si>
  <si>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</si>
  <si>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</si>
  <si>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</si>
  <si>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</si>
  <si>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 Про Стратегію розвитку Покровської міської територіальної громади на період до 2023 року.</t>
  </si>
  <si>
    <t xml:space="preserve">за</t>
  </si>
  <si>
    <t xml:space="preserve">відсутній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</si>
  <si>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</t>
  </si>
  <si>
    <t xml:space="preserve">Про внесення змін до рішення 35 сесії міської ради  7 скликання від 27.07.2018 №9 “Про затвердження переліку об'єктів  комунальної власності територіальної громади міста Покров Дніпропетровської області, які підлягають приватизації”.</t>
  </si>
  <si>
    <t xml:space="preserve">Про надання згоди на безоплатне прийняття до комунальної власності територіальної громади міста Покров Дніпропетровської області введеного в експлуатацію об’єкта “Будівництво малого групового будинку за адресою: Дніпропетровська область, м.Покров, вул. Центральна ,3 (у т.ч. ПКД)”.</t>
  </si>
  <si>
    <t xml:space="preserve">Про надання дозволу на списання безнадійної дебіторської заборгованості та переплат за послуги централізованого водопостачання та водовідведення МКП «Покровводоканал».</t>
  </si>
  <si>
    <t xml:space="preserve">Про надання дозволу переведення боргових зобовʼязань МКП “ЖЕО” на ПМКП “ЖИТЛКОМСЕРВІС” (реєстр №3).</t>
  </si>
  <si>
    <t xml:space="preserve">Про прийняття у власність Покровської міської територіальної громади  майна, визнаного судом як відумерла спадщина.</t>
  </si>
  <si>
    <t xml:space="preserve">Про обмеження руху великовагових транспортних засобів вулицями та дорогами  Покровської міської територіальної громади.</t>
  </si>
  <si>
    <t xml:space="preserve">Про ліквідацію Покровського міського комунального підприємства “Ритуал” .</t>
  </si>
  <si>
    <t xml:space="preserve">Про звільнення від сплати адміністративних послуг за видачу паспорта громадянина України засуджених осіб.</t>
  </si>
  <si>
    <t xml:space="preserve">Про клопотання Товариства з обмеженою відповідальністю  “МД ТЕХНОЛОГІЇ” щодо затвердження технічної документації із землеустрою щодо поділу та передачі в оренду земельної ділянки  по  вул. Першотравнева, 1 у  м.Покров Дніпропетровської області.</t>
  </si>
  <si>
    <t xml:space="preserve">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територіальної громади.</t>
  </si>
  <si>
    <t xml:space="preserve">Про  клопотання фізичної особи - підприємця Вирви Тараса Петровича щодо надання  дозволу на виготовлення  проекту  землеустрою по відведенню земельної  ділянки  в оренду по вул.Титова, 1-а у м. Покров Дніпропетровської області.</t>
  </si>
  <si>
    <t xml:space="preserve">Про визначення  та формування земельних ділянок,  які  (або права на які) підлягають продажу на земельних торгах  у 2021 році. </t>
  </si>
  <si>
    <t xml:space="preserve">Про заяви  громадян щодо передачі у власність та користування земельних ділянок.</t>
  </si>
  <si>
    <t xml:space="preserve">не голосував</t>
  </si>
  <si>
    <t xml:space="preserve">не голосував </t>
  </si>
  <si>
    <t xml:space="preserve">Про продовження терміну дії договору оренди землі на території  Покровської міської територіальної громади</t>
  </si>
  <si>
    <t xml:space="preserve">Про затвердження Комплексної програми забезпечення безперешкодного доступу осіб з інвалідністю, інших маломобільних груп населення до об’єктів соціальної та інженерно-транспортної інфраструктури на території Покровської міської територіальної громади на 2021- 2025 роки.</t>
  </si>
  <si>
    <t xml:space="preserve">Про передачу на баланс комунального закладу «Малий груповий будинок «Надія» Покровської міської ради Дніпропетровської області» комунального майна Покровської міської територіальної громади.</t>
  </si>
  <si>
    <t xml:space="preserve">Про затвердження Програми розвитку місцевого самоврядування на 2021-2025 роки.</t>
  </si>
  <si>
    <t xml:space="preserve">Про затвердження структури і штатної чисельності на 2021 рік.</t>
  </si>
  <si>
    <t xml:space="preserve">Про затвердження штатного розпису працівників міської ради та її виконавчого комітету на 2021 рік.</t>
  </si>
  <si>
    <t xml:space="preserve">Про оплату праці міського голови, секретаря міської ради, заступників міського голови, керуючого справами виконкому та старости старостинського округу на 2021 рік.</t>
  </si>
  <si>
    <t xml:space="preserve">Про виведення зі  складу виконавчого комітету  Покровської міської ради  Свергун О.І.</t>
  </si>
  <si>
    <t xml:space="preserve">Про помічника – консультанта депутата Покровської міської ради  Нікопольського району Дніпропетровської області 8 скликання.</t>
  </si>
  <si>
    <t xml:space="preserve">Про закріплення депутатів Покровської міської ради Нікопольського району Дніпропетровської області 8 скликання за виборчими округами в межах Покровської міської територіальної громади.</t>
  </si>
  <si>
    <t xml:space="preserve">Про затвердження плану роботи Покровської міської ради 8 скликання на перше півріччя 2021 року.</t>
  </si>
  <si>
    <t xml:space="preserve">Про внесення змін до персонального складу постійних депутатських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</si>
</sst>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32"/>
  <sheetViews>
    <sheetView showFormulas="false" showGridLines="true" showRowColHeaders="true" showZeros="true" rightToLeft="false" tabSelected="true" showOutlineSymbols="true" defaultGridColor="true" view="normal" topLeftCell="A19" colorId="64" zoomScale="75" zoomScaleNormal="75" zoomScalePageLayoutView="100" workbookViewId="0">
      <selection pane="topLeft" activeCell="B23" activeCellId="0" sqref="B23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fals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7.95"/>
    <col collapsed="false" customWidth="true" hidden="true" outlineLevel="0" max="70" min="68" style="2" width="10.71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8.48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8.79"/>
    <col collapsed="false" customWidth="true" hidden="true" outlineLevel="0" max="90" min="88" style="2" width="10.71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26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fals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25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29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29</v>
      </c>
      <c r="EQ6" s="17" t="str">
        <f aca="false">IF(EM6&gt;17,"Прийнято","Не прийнято")</f>
        <v>Прийнято</v>
      </c>
    </row>
    <row r="7" customFormat="false" ht="59.7" hidden="false" customHeight="true" outlineLevel="0" collapsed="false">
      <c r="A7" s="8" t="n">
        <v>26</v>
      </c>
      <c r="B7" s="14" t="s">
        <v>49</v>
      </c>
      <c r="C7" s="8" t="s">
        <v>47</v>
      </c>
      <c r="D7" s="15" t="n">
        <f aca="false">IF(C7="За",1,0)</f>
        <v>1</v>
      </c>
      <c r="E7" s="15" t="n">
        <f aca="false">IF(C7="Проти",1,0)</f>
        <v>0</v>
      </c>
      <c r="F7" s="15" t="n">
        <f aca="false">IF(C7="Утримався",1,0)</f>
        <v>0</v>
      </c>
      <c r="G7" s="8" t="s">
        <v>47</v>
      </c>
      <c r="H7" s="15" t="n">
        <f aca="false">IF(G7="За",1,0)</f>
        <v>1</v>
      </c>
      <c r="I7" s="15" t="n">
        <f aca="false">IF(G7="Проти",1,0)</f>
        <v>0</v>
      </c>
      <c r="J7" s="15" t="n">
        <f aca="false">IF(G7="Утримався",1,0)</f>
        <v>0</v>
      </c>
      <c r="K7" s="8" t="s">
        <v>48</v>
      </c>
      <c r="L7" s="15" t="n">
        <f aca="false">IF(K7="За",1,0)</f>
        <v>0</v>
      </c>
      <c r="M7" s="15" t="n">
        <f aca="false">IF(K7="Проти",1,0)</f>
        <v>0</v>
      </c>
      <c r="N7" s="15" t="n">
        <f aca="false">IF(K7="Утримався",1,0)</f>
        <v>0</v>
      </c>
      <c r="O7" s="8" t="s">
        <v>47</v>
      </c>
      <c r="P7" s="15" t="n">
        <f aca="false">IF(O7="За",1,0)</f>
        <v>1</v>
      </c>
      <c r="Q7" s="15" t="n">
        <f aca="false">IF(O7="Проти",1,0)</f>
        <v>0</v>
      </c>
      <c r="R7" s="15" t="n">
        <f aca="false">IF(O7="Утримався",1,0)</f>
        <v>0</v>
      </c>
      <c r="S7" s="8" t="s">
        <v>47</v>
      </c>
      <c r="T7" s="15" t="n">
        <f aca="false">IF(S7="За",1,0)</f>
        <v>1</v>
      </c>
      <c r="U7" s="15" t="n">
        <f aca="false">IF(S7="Проти",1,0)</f>
        <v>0</v>
      </c>
      <c r="V7" s="15" t="n">
        <f aca="false">IF(S7="Утримався",1,0)</f>
        <v>0</v>
      </c>
      <c r="W7" s="8" t="s">
        <v>47</v>
      </c>
      <c r="X7" s="15" t="n">
        <f aca="false">IF(W7="За",1,0)</f>
        <v>1</v>
      </c>
      <c r="Y7" s="15" t="n">
        <f aca="false">IF(W7="Проти",1,0)</f>
        <v>0</v>
      </c>
      <c r="Z7" s="15" t="n">
        <f aca="false">IF(W7="Утримався",1,0)</f>
        <v>0</v>
      </c>
      <c r="AA7" s="8" t="s">
        <v>47</v>
      </c>
      <c r="AB7" s="15" t="n">
        <f aca="false">IF(AA7="За",1,0)</f>
        <v>1</v>
      </c>
      <c r="AC7" s="15" t="n">
        <f aca="false">IF(AA7="Проти",1,0)</f>
        <v>0</v>
      </c>
      <c r="AD7" s="15" t="n">
        <f aca="false">IF(AA7="Утримався",1,0)</f>
        <v>0</v>
      </c>
      <c r="AE7" s="8" t="s">
        <v>47</v>
      </c>
      <c r="AF7" s="15" t="n">
        <f aca="false">IF(AE7="За",1,0)</f>
        <v>1</v>
      </c>
      <c r="AG7" s="15" t="n">
        <f aca="false">IF(AE7="Проти",1,0)</f>
        <v>0</v>
      </c>
      <c r="AH7" s="15" t="n">
        <f aca="false">IF(AE7="Утримався",1,0)</f>
        <v>0</v>
      </c>
      <c r="AI7" s="8" t="s">
        <v>47</v>
      </c>
      <c r="AJ7" s="15" t="n">
        <f aca="false">IF(AI7="За",1,0)</f>
        <v>1</v>
      </c>
      <c r="AK7" s="15" t="n">
        <f aca="false">IF(AI7="Проти",1,0)</f>
        <v>0</v>
      </c>
      <c r="AL7" s="15" t="n">
        <f aca="false">IF(AI7="Утримався",1,0)</f>
        <v>0</v>
      </c>
      <c r="AM7" s="8" t="s">
        <v>47</v>
      </c>
      <c r="AN7" s="15" t="n">
        <f aca="false">IF(AM7="За",1,0)</f>
        <v>1</v>
      </c>
      <c r="AO7" s="15" t="n">
        <f aca="false">IF(AM7="Проти",1,0)</f>
        <v>0</v>
      </c>
      <c r="AP7" s="15" t="n">
        <f aca="false">IF(AM7="Утримався",1,0)</f>
        <v>0</v>
      </c>
      <c r="AQ7" s="8" t="s">
        <v>47</v>
      </c>
      <c r="AR7" s="15" t="n">
        <f aca="false">IF(AQ7="За",1,0)</f>
        <v>1</v>
      </c>
      <c r="AS7" s="15" t="n">
        <f aca="false">IF(AQ7="Проти",1,0)</f>
        <v>0</v>
      </c>
      <c r="AT7" s="15" t="n">
        <f aca="false">IF(AQ7="Утримався",1,0)</f>
        <v>0</v>
      </c>
      <c r="AU7" s="8" t="s">
        <v>47</v>
      </c>
      <c r="AV7" s="15" t="n">
        <f aca="false">IF(AU7="За",1,0)</f>
        <v>1</v>
      </c>
      <c r="AW7" s="15" t="n">
        <f aca="false">IF(AU7="Проти",1,0)</f>
        <v>0</v>
      </c>
      <c r="AX7" s="15" t="n">
        <f aca="false">IF(AU7="Утримався",1,0)</f>
        <v>0</v>
      </c>
      <c r="AY7" s="16" t="s">
        <v>47</v>
      </c>
      <c r="AZ7" s="15" t="n">
        <f aca="false">IF(AY7="За",1,0)</f>
        <v>1</v>
      </c>
      <c r="BA7" s="15" t="n">
        <f aca="false">IF(AY7="Проти",1,0)</f>
        <v>0</v>
      </c>
      <c r="BB7" s="15" t="n">
        <f aca="false">IF(AY7="Утримався",1,0)</f>
        <v>0</v>
      </c>
      <c r="BC7" s="8" t="s">
        <v>47</v>
      </c>
      <c r="BD7" s="15" t="n">
        <f aca="false">IF(BC7="За",1,0)</f>
        <v>1</v>
      </c>
      <c r="BE7" s="15" t="n">
        <f aca="false">IF(BC7="Проти",1,0)</f>
        <v>0</v>
      </c>
      <c r="BF7" s="15" t="n">
        <f aca="false">IF(BC7="Утримався",1,0)</f>
        <v>0</v>
      </c>
      <c r="BG7" s="8" t="s">
        <v>47</v>
      </c>
      <c r="BH7" s="15" t="n">
        <f aca="false">IF(BG7="За",1,0)</f>
        <v>1</v>
      </c>
      <c r="BI7" s="15" t="n">
        <f aca="false">IF(BG7="Проти",1,0)</f>
        <v>0</v>
      </c>
      <c r="BJ7" s="15" t="n">
        <f aca="false">IF(BG7="Утримався",1,0)</f>
        <v>0</v>
      </c>
      <c r="BK7" s="8" t="s">
        <v>47</v>
      </c>
      <c r="BL7" s="15" t="n">
        <f aca="false">IF(BK7="За",1,0)</f>
        <v>1</v>
      </c>
      <c r="BM7" s="15" t="n">
        <f aca="false">IF(BK7="Проти",1,0)</f>
        <v>0</v>
      </c>
      <c r="BN7" s="15" t="n">
        <f aca="false">IF(BK7="Утримався",1,0)</f>
        <v>0</v>
      </c>
      <c r="BO7" s="8" t="s">
        <v>47</v>
      </c>
      <c r="BP7" s="15" t="n">
        <f aca="false">IF(BO7="За",1,0)</f>
        <v>1</v>
      </c>
      <c r="BQ7" s="15" t="n">
        <f aca="false">IF(BO7="Проти",1,0)</f>
        <v>0</v>
      </c>
      <c r="BR7" s="15" t="n">
        <f aca="false">IF(BO7="Утримався",1,0)</f>
        <v>0</v>
      </c>
      <c r="BS7" s="8" t="s">
        <v>48</v>
      </c>
      <c r="BT7" s="15" t="n">
        <f aca="false">IF(BS7="За",1,0)</f>
        <v>0</v>
      </c>
      <c r="BU7" s="15" t="n">
        <f aca="false">IF(BS7="Проти",1,0)</f>
        <v>0</v>
      </c>
      <c r="BV7" s="15" t="n">
        <f aca="false">IF(BS7="Утримався",1,0)</f>
        <v>0</v>
      </c>
      <c r="BW7" s="8" t="s">
        <v>47</v>
      </c>
      <c r="BX7" s="15" t="n">
        <f aca="false">IF(BW7="За",1,0)</f>
        <v>1</v>
      </c>
      <c r="BY7" s="15" t="n">
        <f aca="false">IF(BW7="Проти",1,0)</f>
        <v>0</v>
      </c>
      <c r="BZ7" s="15" t="n">
        <f aca="false">IF(BW7="Утримався",1,0)</f>
        <v>0</v>
      </c>
      <c r="CA7" s="16" t="s">
        <v>47</v>
      </c>
      <c r="CB7" s="15" t="n">
        <f aca="false">IF(CA7="За",1,0)</f>
        <v>1</v>
      </c>
      <c r="CC7" s="15" t="n">
        <f aca="false">IF(CA7="Проти",1,0)</f>
        <v>0</v>
      </c>
      <c r="CD7" s="15" t="n">
        <f aca="false">IF(CA7="Утримався",1,0)</f>
        <v>0</v>
      </c>
      <c r="CE7" s="8" t="s">
        <v>47</v>
      </c>
      <c r="CF7" s="15" t="n">
        <f aca="false">IF(CE7="За",1,0)</f>
        <v>1</v>
      </c>
      <c r="CG7" s="15" t="n">
        <f aca="false">IF(CE7="Проти",1,0)</f>
        <v>0</v>
      </c>
      <c r="CH7" s="15" t="n">
        <f aca="false">IF(CE7="Утримався",1,0)</f>
        <v>0</v>
      </c>
      <c r="CI7" s="8" t="s">
        <v>47</v>
      </c>
      <c r="CJ7" s="15" t="n">
        <f aca="false">IF(CI7="За",1,0)</f>
        <v>1</v>
      </c>
      <c r="CK7" s="15" t="n">
        <f aca="false">IF(CI7="Проти",1,0)</f>
        <v>0</v>
      </c>
      <c r="CL7" s="15" t="n">
        <f aca="false">IF(CI7="Утримався",1,0)</f>
        <v>0</v>
      </c>
      <c r="CM7" s="8" t="s">
        <v>47</v>
      </c>
      <c r="CN7" s="15" t="n">
        <f aca="false">IF(CM7="За",1,0)</f>
        <v>1</v>
      </c>
      <c r="CO7" s="15" t="n">
        <f aca="false">IF(CM7="Проти",1,0)</f>
        <v>0</v>
      </c>
      <c r="CP7" s="15" t="n">
        <f aca="false">IF(CM7="Утримався",1,0)</f>
        <v>0</v>
      </c>
      <c r="CQ7" s="8" t="s">
        <v>47</v>
      </c>
      <c r="CR7" s="15" t="n">
        <f aca="false">IF(CQ7="За",1,0)</f>
        <v>1</v>
      </c>
      <c r="CS7" s="15" t="n">
        <f aca="false">IF(CQ7="Проти",1,0)</f>
        <v>0</v>
      </c>
      <c r="CT7" s="15" t="n">
        <f aca="false">IF(CQ7="Утримався",1,0)</f>
        <v>0</v>
      </c>
      <c r="CU7" s="8" t="s">
        <v>48</v>
      </c>
      <c r="CV7" s="15" t="n">
        <f aca="false">IF(CU7="За",1,0)</f>
        <v>0</v>
      </c>
      <c r="CW7" s="15" t="n">
        <f aca="false">IF(CU7="Проти",1,0)</f>
        <v>0</v>
      </c>
      <c r="CX7" s="15" t="n">
        <f aca="false">IF(CU7="Утримався",1,0)</f>
        <v>0</v>
      </c>
      <c r="CY7" s="8" t="s">
        <v>47</v>
      </c>
      <c r="CZ7" s="15" t="n">
        <f aca="false">IF(CY7="За",1,0)</f>
        <v>1</v>
      </c>
      <c r="DA7" s="15" t="n">
        <f aca="false">IF(CY7="Проти",1,0)</f>
        <v>0</v>
      </c>
      <c r="DB7" s="15" t="n">
        <f aca="false">IF(CY7="Утримався",1,0)</f>
        <v>0</v>
      </c>
      <c r="DC7" s="8" t="s">
        <v>47</v>
      </c>
      <c r="DD7" s="15" t="n">
        <f aca="false">IF(DC7="За",1,0)</f>
        <v>1</v>
      </c>
      <c r="DE7" s="15" t="n">
        <f aca="false">IF(DC7="Проти",1,0)</f>
        <v>0</v>
      </c>
      <c r="DF7" s="15" t="n">
        <f aca="false">IF(DC7="Утримався",1,0)</f>
        <v>0</v>
      </c>
      <c r="DG7" s="8" t="s">
        <v>47</v>
      </c>
      <c r="DH7" s="15" t="n">
        <f aca="false">IF(DG7="За",1,0)</f>
        <v>1</v>
      </c>
      <c r="DI7" s="15" t="n">
        <f aca="false">IF(DG7="Проти",1,0)</f>
        <v>0</v>
      </c>
      <c r="DJ7" s="15" t="n">
        <f aca="false">IF(DG7="Утримався",1,0)</f>
        <v>0</v>
      </c>
      <c r="DK7" s="8" t="s">
        <v>47</v>
      </c>
      <c r="DL7" s="15" t="n">
        <f aca="false">IF(DK7="За",1,0)</f>
        <v>1</v>
      </c>
      <c r="DM7" s="15" t="n">
        <f aca="false">IF(DK7="Проти",1,0)</f>
        <v>0</v>
      </c>
      <c r="DN7" s="15" t="n">
        <f aca="false">IF(DK7="Утримався",1,0)</f>
        <v>0</v>
      </c>
      <c r="DO7" s="8" t="s">
        <v>47</v>
      </c>
      <c r="DP7" s="15" t="n">
        <f aca="false">IF(DO7="За",1,0)</f>
        <v>1</v>
      </c>
      <c r="DQ7" s="15" t="n">
        <f aca="false">IF(DO7="Проти",1,0)</f>
        <v>0</v>
      </c>
      <c r="DR7" s="15" t="n">
        <f aca="false">IF(DO7="Утримався",1,0)</f>
        <v>0</v>
      </c>
      <c r="DS7" s="8" t="s">
        <v>48</v>
      </c>
      <c r="DT7" s="15" t="n">
        <f aca="false">IF(DS7="За",1,0)</f>
        <v>0</v>
      </c>
      <c r="DU7" s="15" t="n">
        <f aca="false">IF(DS7="Проти",1,0)</f>
        <v>0</v>
      </c>
      <c r="DV7" s="15" t="n">
        <f aca="false">IF(DS7="Утримався",1,0)</f>
        <v>0</v>
      </c>
      <c r="DW7" s="8" t="s">
        <v>48</v>
      </c>
      <c r="DX7" s="15" t="n">
        <f aca="false">IF(DW7="За",1,0)</f>
        <v>0</v>
      </c>
      <c r="DY7" s="15" t="n">
        <f aca="false">IF(DW7="Проти",1,0)</f>
        <v>0</v>
      </c>
      <c r="DZ7" s="15" t="n">
        <f aca="false">IF(DW7="Утримався",1,0)</f>
        <v>0</v>
      </c>
      <c r="EA7" s="8" t="s">
        <v>47</v>
      </c>
      <c r="EB7" s="15" t="n">
        <f aca="false">IF(EA7="За",1,0)</f>
        <v>1</v>
      </c>
      <c r="EC7" s="15" t="n">
        <f aca="false">IF(EA7="Проти",1,0)</f>
        <v>0</v>
      </c>
      <c r="ED7" s="15" t="n">
        <f aca="false">IF(EA7="Утримався",1,0)</f>
        <v>0</v>
      </c>
      <c r="EE7" s="8" t="s">
        <v>48</v>
      </c>
      <c r="EF7" s="15" t="n">
        <f aca="false">IF(EE7="За",1,0)</f>
        <v>0</v>
      </c>
      <c r="EG7" s="15" t="n">
        <f aca="false">IF(EE7="Проти",1,0)</f>
        <v>0</v>
      </c>
      <c r="EH7" s="15" t="n">
        <f aca="false">IF(EE7="Утримався",1,0)</f>
        <v>0</v>
      </c>
      <c r="EI7" s="8" t="s">
        <v>47</v>
      </c>
      <c r="EJ7" s="15"/>
      <c r="EK7" s="15"/>
      <c r="EL7" s="15"/>
      <c r="EM7" s="17" t="n">
        <f aca="false">COUNTIF(C7:EI7,"за")</f>
        <v>29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29</v>
      </c>
      <c r="EQ7" s="17" t="str">
        <f aca="false">IF(EM7&gt;17,"Прийнято","Не прийнято")</f>
        <v>Прийнято</v>
      </c>
    </row>
    <row r="8" customFormat="false" ht="58.7" hidden="false" customHeight="true" outlineLevel="0" collapsed="false">
      <c r="A8" s="8" t="n">
        <v>27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48</v>
      </c>
      <c r="DT8" s="15" t="n">
        <f aca="false">IF(DS8="За",1,0)</f>
        <v>0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 t="n">
        <f aca="false">IF(EI7="За",1,0)</f>
        <v>1</v>
      </c>
      <c r="EK8" s="15" t="n">
        <f aca="false">IF(EI7="Проти",1,0)</f>
        <v>0</v>
      </c>
      <c r="EL8" s="15" t="n">
        <f aca="false">IF(EI7="Утримався",1,0)</f>
        <v>0</v>
      </c>
      <c r="EM8" s="17" t="n">
        <f aca="false">COUNTIF(C8:EI8,"за")</f>
        <v>29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29</v>
      </c>
      <c r="EQ8" s="17" t="str">
        <f aca="false">IF(EM8&gt;17,"Прийнято","Не прийнято")</f>
        <v>Прийнято</v>
      </c>
    </row>
    <row r="9" customFormat="false" ht="80.55" hidden="false" customHeight="true" outlineLevel="0" collapsed="false">
      <c r="A9" s="8" t="n">
        <v>28</v>
      </c>
      <c r="B9" s="14" t="s">
        <v>51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48</v>
      </c>
      <c r="L9" s="15" t="n">
        <f aca="false">IF(K9="За",1,0)</f>
        <v>0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47</v>
      </c>
      <c r="T9" s="15" t="n">
        <f aca="false">IF(S9="За",1,0)</f>
        <v>1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47</v>
      </c>
      <c r="AF9" s="15" t="n">
        <f aca="false">IF(AE9="За",1,0)</f>
        <v>1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47</v>
      </c>
      <c r="AJ9" s="15" t="n">
        <f aca="false">IF(AI9="За",1,0)</f>
        <v>1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47</v>
      </c>
      <c r="AR9" s="15" t="n">
        <f aca="false">IF(AQ9="За",1,0)</f>
        <v>1</v>
      </c>
      <c r="AS9" s="15" t="n">
        <f aca="false">IF(AQ9="Проти",1,0)</f>
        <v>0</v>
      </c>
      <c r="AT9" s="15" t="n">
        <f aca="false">IF(AQ9="Утримався",1,0)</f>
        <v>0</v>
      </c>
      <c r="AU9" s="16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47</v>
      </c>
      <c r="BP9" s="15" t="n">
        <f aca="false">IF(BO9="За",1,0)</f>
        <v>1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48</v>
      </c>
      <c r="BT9" s="15" t="n">
        <f aca="false">IF(BS9="За",1,0)</f>
        <v>0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47</v>
      </c>
      <c r="BX9" s="15" t="n">
        <f aca="false">IF(BW9="За",1,0)</f>
        <v>1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47</v>
      </c>
      <c r="CB9" s="15" t="n">
        <f aca="false">IF(CA9="За",1,0)</f>
        <v>1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47</v>
      </c>
      <c r="CF9" s="15" t="n">
        <f aca="false">IF(CE9="За",1,0)</f>
        <v>1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47</v>
      </c>
      <c r="CJ9" s="15" t="n">
        <f aca="false">IF(CI9="За",1,0)</f>
        <v>1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47</v>
      </c>
      <c r="CN9" s="15" t="n">
        <f aca="false">IF(CM9="За",1,0)</f>
        <v>1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48</v>
      </c>
      <c r="CV9" s="15" t="n">
        <f aca="false">IF(CU9="За",1,0)</f>
        <v>0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47</v>
      </c>
      <c r="CZ9" s="15" t="n">
        <f aca="false">IF(CY9="За",1,0)</f>
        <v>1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48</v>
      </c>
      <c r="DT9" s="15" t="n">
        <f aca="false">IF(DS9="За",1,0)</f>
        <v>0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48</v>
      </c>
      <c r="DX9" s="15" t="n">
        <f aca="false">IF(DW9="За",1,0)</f>
        <v>0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n">
        <f aca="false">IF(EI8="За",1,0)</f>
        <v>1</v>
      </c>
      <c r="EK9" s="15" t="n">
        <f aca="false">IF(EI8="Проти",1,0)</f>
        <v>0</v>
      </c>
      <c r="EL9" s="15" t="n">
        <f aca="false">IF(EI8="Утримався",1,0)</f>
        <v>0</v>
      </c>
      <c r="EM9" s="17" t="n">
        <f aca="false">COUNTIF(C9:EI9,"за")</f>
        <v>29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29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29</v>
      </c>
      <c r="B10" s="14" t="s">
        <v>52</v>
      </c>
      <c r="C10" s="8" t="s">
        <v>47</v>
      </c>
      <c r="D10" s="15"/>
      <c r="E10" s="15"/>
      <c r="F10" s="15"/>
      <c r="G10" s="8" t="s">
        <v>47</v>
      </c>
      <c r="H10" s="15"/>
      <c r="I10" s="15"/>
      <c r="J10" s="15"/>
      <c r="K10" s="8" t="s">
        <v>48</v>
      </c>
      <c r="L10" s="15"/>
      <c r="M10" s="15"/>
      <c r="N10" s="15"/>
      <c r="O10" s="8" t="s">
        <v>47</v>
      </c>
      <c r="P10" s="15"/>
      <c r="Q10" s="15"/>
      <c r="R10" s="15"/>
      <c r="S10" s="8" t="s">
        <v>47</v>
      </c>
      <c r="T10" s="15"/>
      <c r="U10" s="15"/>
      <c r="V10" s="15"/>
      <c r="W10" s="8" t="s">
        <v>47</v>
      </c>
      <c r="X10" s="15"/>
      <c r="Y10" s="15"/>
      <c r="Z10" s="15"/>
      <c r="AA10" s="8" t="s">
        <v>47</v>
      </c>
      <c r="AB10" s="15"/>
      <c r="AC10" s="15"/>
      <c r="AD10" s="15"/>
      <c r="AE10" s="8" t="s">
        <v>47</v>
      </c>
      <c r="AF10" s="15"/>
      <c r="AG10" s="15"/>
      <c r="AH10" s="15"/>
      <c r="AI10" s="8" t="s">
        <v>47</v>
      </c>
      <c r="AJ10" s="15"/>
      <c r="AK10" s="15"/>
      <c r="AL10" s="15"/>
      <c r="AM10" s="8" t="s">
        <v>47</v>
      </c>
      <c r="AN10" s="15"/>
      <c r="AO10" s="15"/>
      <c r="AP10" s="15"/>
      <c r="AQ10" s="8" t="s">
        <v>47</v>
      </c>
      <c r="AR10" s="15"/>
      <c r="AS10" s="15"/>
      <c r="AT10" s="15"/>
      <c r="AU10" s="8" t="s">
        <v>47</v>
      </c>
      <c r="AV10" s="15"/>
      <c r="AW10" s="15"/>
      <c r="AX10" s="15"/>
      <c r="AY10" s="16" t="s">
        <v>47</v>
      </c>
      <c r="AZ10" s="15"/>
      <c r="BA10" s="15"/>
      <c r="BB10" s="15"/>
      <c r="BC10" s="8" t="s">
        <v>47</v>
      </c>
      <c r="BD10" s="15"/>
      <c r="BE10" s="15"/>
      <c r="BF10" s="15"/>
      <c r="BG10" s="8" t="s">
        <v>47</v>
      </c>
      <c r="BH10" s="15"/>
      <c r="BI10" s="15"/>
      <c r="BJ10" s="15"/>
      <c r="BK10" s="8" t="s">
        <v>47</v>
      </c>
      <c r="BL10" s="15"/>
      <c r="BM10" s="15"/>
      <c r="BN10" s="15"/>
      <c r="BO10" s="8" t="s">
        <v>47</v>
      </c>
      <c r="BP10" s="15"/>
      <c r="BQ10" s="15"/>
      <c r="BR10" s="15"/>
      <c r="BS10" s="8" t="s">
        <v>48</v>
      </c>
      <c r="BT10" s="15"/>
      <c r="BU10" s="15"/>
      <c r="BV10" s="15"/>
      <c r="BW10" s="8" t="s">
        <v>47</v>
      </c>
      <c r="BX10" s="15"/>
      <c r="BY10" s="15"/>
      <c r="BZ10" s="15"/>
      <c r="CA10" s="16" t="s">
        <v>47</v>
      </c>
      <c r="CB10" s="15"/>
      <c r="CC10" s="15"/>
      <c r="CD10" s="15"/>
      <c r="CE10" s="8" t="s">
        <v>47</v>
      </c>
      <c r="CF10" s="15"/>
      <c r="CG10" s="15"/>
      <c r="CH10" s="15"/>
      <c r="CI10" s="8" t="s">
        <v>47</v>
      </c>
      <c r="CJ10" s="15"/>
      <c r="CK10" s="15"/>
      <c r="CL10" s="15"/>
      <c r="CM10" s="8" t="s">
        <v>47</v>
      </c>
      <c r="CN10" s="15"/>
      <c r="CO10" s="15"/>
      <c r="CP10" s="15"/>
      <c r="CQ10" s="8" t="s">
        <v>47</v>
      </c>
      <c r="CR10" s="15"/>
      <c r="CS10" s="15"/>
      <c r="CT10" s="15"/>
      <c r="CU10" s="8" t="s">
        <v>48</v>
      </c>
      <c r="CV10" s="15"/>
      <c r="CW10" s="15"/>
      <c r="CX10" s="15"/>
      <c r="CY10" s="8" t="s">
        <v>47</v>
      </c>
      <c r="CZ10" s="15"/>
      <c r="DA10" s="15"/>
      <c r="DB10" s="15"/>
      <c r="DC10" s="8" t="s">
        <v>47</v>
      </c>
      <c r="DD10" s="15"/>
      <c r="DE10" s="15"/>
      <c r="DF10" s="15"/>
      <c r="DG10" s="8" t="s">
        <v>47</v>
      </c>
      <c r="DH10" s="15"/>
      <c r="DI10" s="15"/>
      <c r="DJ10" s="15"/>
      <c r="DK10" s="8" t="s">
        <v>47</v>
      </c>
      <c r="DL10" s="15"/>
      <c r="DM10" s="15"/>
      <c r="DN10" s="15"/>
      <c r="DO10" s="8" t="s">
        <v>47</v>
      </c>
      <c r="DP10" s="15"/>
      <c r="DQ10" s="15"/>
      <c r="DR10" s="15"/>
      <c r="DS10" s="8" t="s">
        <v>48</v>
      </c>
      <c r="DT10" s="15"/>
      <c r="DU10" s="15"/>
      <c r="DV10" s="15"/>
      <c r="DW10" s="8" t="s">
        <v>48</v>
      </c>
      <c r="DX10" s="15"/>
      <c r="DY10" s="15"/>
      <c r="DZ10" s="15"/>
      <c r="EA10" s="8" t="s">
        <v>47</v>
      </c>
      <c r="EB10" s="15"/>
      <c r="EC10" s="15"/>
      <c r="ED10" s="15"/>
      <c r="EE10" s="8" t="s">
        <v>48</v>
      </c>
      <c r="EF10" s="15"/>
      <c r="EG10" s="15"/>
      <c r="EH10" s="15"/>
      <c r="EI10" s="8" t="s">
        <v>47</v>
      </c>
      <c r="EJ10" s="15"/>
      <c r="EK10" s="15"/>
      <c r="EL10" s="15"/>
      <c r="EM10" s="17" t="n">
        <f aca="false">COUNTIF(C10:EI10,"за")</f>
        <v>29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29</v>
      </c>
      <c r="EQ10" s="17" t="str">
        <f aca="false">IF(EM10&gt;17,"Прийнято","Не прийнято")</f>
        <v>Прийнято</v>
      </c>
    </row>
    <row r="11" customFormat="false" ht="52.7" hidden="false" customHeight="true" outlineLevel="0" collapsed="false">
      <c r="A11" s="8" t="n">
        <v>30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48</v>
      </c>
      <c r="DT11" s="15" t="n">
        <f aca="false">IF(DS11="За",1,0)</f>
        <v>0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48</v>
      </c>
      <c r="DX11" s="15" t="n">
        <f aca="false">IF(DW11="За",1,0)</f>
        <v>0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IF(EI9="За",1,0)</f>
        <v>1</v>
      </c>
      <c r="EK11" s="15" t="n">
        <f aca="false">IF(EI9="Проти",1,0)</f>
        <v>0</v>
      </c>
      <c r="EL11" s="15" t="n">
        <f aca="false">IF(EI9="Утримався",1,0)</f>
        <v>0</v>
      </c>
      <c r="EM11" s="17" t="n">
        <f aca="false">COUNTIF(C11:EI11,"за")</f>
        <v>29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29</v>
      </c>
      <c r="EQ11" s="17" t="str">
        <f aca="false">IF(EM11&gt;17,"Прийнято","Не прийнято")</f>
        <v>Прийнято</v>
      </c>
    </row>
    <row r="12" customFormat="false" ht="62.65" hidden="false" customHeight="true" outlineLevel="0" collapsed="false">
      <c r="A12" s="8" t="n">
        <v>31</v>
      </c>
      <c r="B12" s="14" t="s">
        <v>54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48</v>
      </c>
      <c r="L12" s="15" t="n">
        <f aca="false">IF(K12="За",1,0)</f>
        <v>0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47</v>
      </c>
      <c r="T12" s="15" t="n">
        <f aca="false">IF(S12="За",1,0)</f>
        <v>1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47</v>
      </c>
      <c r="AF12" s="15" t="n">
        <f aca="false">IF(AE12="За",1,0)</f>
        <v>1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47</v>
      </c>
      <c r="AJ12" s="15" t="n">
        <f aca="false">IF(AI12="За",1,0)</f>
        <v>1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47</v>
      </c>
      <c r="AR12" s="15" t="n">
        <f aca="false">IF(AQ12="За",1,0)</f>
        <v>1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47</v>
      </c>
      <c r="BP12" s="15" t="n">
        <f aca="false">IF(BO12="За",1,0)</f>
        <v>1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48</v>
      </c>
      <c r="BT12" s="15" t="n">
        <f aca="false">IF(BS12="За",1,0)</f>
        <v>0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47</v>
      </c>
      <c r="BX12" s="15" t="n">
        <f aca="false">IF(BW12="За",1,0)</f>
        <v>1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47</v>
      </c>
      <c r="CB12" s="15" t="n">
        <f aca="false">IF(CA12="За",1,0)</f>
        <v>1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47</v>
      </c>
      <c r="CF12" s="15" t="n">
        <f aca="false">IF(CE12="За",1,0)</f>
        <v>1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47</v>
      </c>
      <c r="CJ12" s="15" t="n">
        <f aca="false">IF(CI12="За",1,0)</f>
        <v>1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47</v>
      </c>
      <c r="CN12" s="15" t="n">
        <f aca="false">IF(CM12="За",1,0)</f>
        <v>1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48</v>
      </c>
      <c r="CV12" s="15" t="n">
        <f aca="false">IF(CU12="За",1,0)</f>
        <v>0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47</v>
      </c>
      <c r="CZ12" s="15" t="n">
        <f aca="false">IF(CY12="За",1,0)</f>
        <v>1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48</v>
      </c>
      <c r="DT12" s="15" t="n">
        <f aca="false">IF(DS12="За",1,0)</f>
        <v>0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48</v>
      </c>
      <c r="DX12" s="15" t="n">
        <f aca="false">IF(DW12="За",1,0)</f>
        <v>0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IF(EI11="За",1,0)</f>
        <v>1</v>
      </c>
      <c r="EK12" s="15" t="n">
        <f aca="false">IF(EI11="Проти",1,0)</f>
        <v>0</v>
      </c>
      <c r="EL12" s="15" t="n">
        <f aca="false">IF(EI11="Утримався",1,0)</f>
        <v>0</v>
      </c>
      <c r="EM12" s="17" t="n">
        <f aca="false">COUNTIF(C12:EI12,"за")</f>
        <v>29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29</v>
      </c>
      <c r="EQ12" s="17" t="str">
        <f aca="false">IF(EM12&gt;17,"Прийнято","Не прийнято")</f>
        <v>Прийнято</v>
      </c>
    </row>
    <row r="13" customFormat="false" ht="66.65" hidden="false" customHeight="true" outlineLevel="0" collapsed="false">
      <c r="A13" s="8" t="n">
        <v>32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48</v>
      </c>
      <c r="DT13" s="15" t="n">
        <f aca="false">IF(DS13="За",1,0)</f>
        <v>0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48</v>
      </c>
      <c r="DX13" s="15" t="n">
        <f aca="false">IF(DW13="За",1,0)</f>
        <v>0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IF(EI12="За",1,0)</f>
        <v>1</v>
      </c>
      <c r="EK13" s="15" t="n">
        <f aca="false">IF(EI12="Проти",1,0)</f>
        <v>0</v>
      </c>
      <c r="EL13" s="15" t="n">
        <f aca="false">IF(EI12="Утримався",1,0)</f>
        <v>0</v>
      </c>
      <c r="EM13" s="17" t="n">
        <f aca="false">COUNTIF(C13:EI13,"за")</f>
        <v>29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29</v>
      </c>
      <c r="EQ13" s="17" t="str">
        <f aca="false">IF(EM13&gt;17,"Прийнято","Не прийнято")</f>
        <v>Прийнято</v>
      </c>
    </row>
    <row r="14" customFormat="false" ht="58.7" hidden="false" customHeight="true" outlineLevel="0" collapsed="false">
      <c r="A14" s="8" t="n">
        <v>33</v>
      </c>
      <c r="B14" s="14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48</v>
      </c>
      <c r="DT14" s="15" t="n">
        <f aca="false">IF(DS14="За",1,0)</f>
        <v>0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29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29</v>
      </c>
      <c r="EQ14" s="17" t="str">
        <f aca="false">IF(EM14&gt;17,"Прийнято","Не прийнято")</f>
        <v>Прийнято</v>
      </c>
    </row>
    <row r="15" customFormat="false" ht="57.4" hidden="false" customHeight="true" outlineLevel="0" collapsed="false">
      <c r="A15" s="8" t="n">
        <v>34</v>
      </c>
      <c r="B15" s="14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16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48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IF(EI14="За",1,0)</f>
        <v>1</v>
      </c>
      <c r="EK15" s="15" t="n">
        <f aca="false">IF(EI14="Проти",1,0)</f>
        <v>0</v>
      </c>
      <c r="EL15" s="15" t="n">
        <f aca="false">IF(EI14="Утримався",1,0)</f>
        <v>0</v>
      </c>
      <c r="EM15" s="17" t="n">
        <f aca="false">COUNTIF(C15:EI15,"за")</f>
        <v>29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29</v>
      </c>
      <c r="EQ15" s="17" t="str">
        <f aca="false">IF(EM15&gt;17,"Прийнято","Не прийнято")</f>
        <v>Прийнято</v>
      </c>
    </row>
    <row r="16" customFormat="false" ht="68.65" hidden="false" customHeight="true" outlineLevel="0" collapsed="false">
      <c r="A16" s="8" t="n">
        <v>35</v>
      </c>
      <c r="B16" s="14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16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48</v>
      </c>
      <c r="CV16" s="15" t="n">
        <f aca="false">IF(CU16="За",1,0)</f>
        <v>0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IF(EI15="За",1,0)</f>
        <v>1</v>
      </c>
      <c r="EK16" s="15" t="n">
        <f aca="false">IF(EI15="Проти",1,0)</f>
        <v>0</v>
      </c>
      <c r="EL16" s="15" t="n">
        <f aca="false">IF(EI15="Утримався",1,0)</f>
        <v>0</v>
      </c>
      <c r="EM16" s="17" t="n">
        <f aca="false">COUNTIF(C16:EI16,"за")</f>
        <v>29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29</v>
      </c>
      <c r="EQ16" s="17" t="str">
        <f aca="false">IF(EM16&gt;17,"Прийнято","Не прийнято")</f>
        <v>Прийнято</v>
      </c>
    </row>
    <row r="17" customFormat="false" ht="75.6" hidden="false" customHeight="true" outlineLevel="0" collapsed="false">
      <c r="A17" s="8" t="n">
        <v>36</v>
      </c>
      <c r="B17" s="20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47</v>
      </c>
      <c r="T17" s="15" t="n">
        <f aca="false">IF(S17="За",1,0)</f>
        <v>1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48</v>
      </c>
      <c r="CV17" s="15" t="n">
        <f aca="false">IF(CU17="За",1,0)</f>
        <v>0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48</v>
      </c>
      <c r="DT17" s="15" t="n">
        <f aca="false">IF(DS17="За",1,0)</f>
        <v>0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48</v>
      </c>
      <c r="DX17" s="15" t="n">
        <f aca="false">IF(DW17="За",1,0)</f>
        <v>0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IF(EI16="За",1,0)</f>
        <v>1</v>
      </c>
      <c r="EK17" s="15" t="n">
        <f aca="false">IF(EI16="Проти",1,0)</f>
        <v>0</v>
      </c>
      <c r="EL17" s="15" t="n">
        <f aca="false">IF(EI16="Утримався",1,0)</f>
        <v>0</v>
      </c>
      <c r="EM17" s="17" t="n">
        <f aca="false">COUNTIF(C17:EI17,"за")</f>
        <v>29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29</v>
      </c>
      <c r="EQ17" s="17" t="str">
        <f aca="false">IF(EM17&gt;17,"Прийнято","Не прийнято")</f>
        <v>Прийнято</v>
      </c>
    </row>
    <row r="18" customFormat="false" ht="57.4" hidden="false" customHeight="true" outlineLevel="0" collapsed="false">
      <c r="A18" s="8" t="n">
        <v>37</v>
      </c>
      <c r="B18" s="14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47</v>
      </c>
      <c r="T18" s="15" t="n">
        <f aca="false">IF(S18="За",1,0)</f>
        <v>1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48</v>
      </c>
      <c r="CV18" s="15" t="n">
        <f aca="false">IF(CU18="За",1,0)</f>
        <v>0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48</v>
      </c>
      <c r="DT18" s="15" t="n">
        <f aca="false">IF(DS18="За",1,0)</f>
        <v>0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48</v>
      </c>
      <c r="DX18" s="15" t="n">
        <f aca="false">IF(DW18="За",1,0)</f>
        <v>0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29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29</v>
      </c>
      <c r="EQ18" s="17" t="str">
        <f aca="false">IF(EM18&gt;17,"Прийнято","Не прийнято")</f>
        <v>Прийнято</v>
      </c>
    </row>
    <row r="19" customFormat="false" ht="53.95" hidden="false" customHeight="true" outlineLevel="0" collapsed="false">
      <c r="A19" s="8" t="n">
        <v>38</v>
      </c>
      <c r="B19" s="14" t="s">
        <v>61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48</v>
      </c>
      <c r="L19" s="15" t="n">
        <f aca="false">IF(K19="За",1,0)</f>
        <v>0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47</v>
      </c>
      <c r="T19" s="15" t="n">
        <f aca="false">IF(S19="За",1,0)</f>
        <v>1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48</v>
      </c>
      <c r="CV19" s="15" t="n">
        <f aca="false">IF(CU19="За",1,0)</f>
        <v>0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48</v>
      </c>
      <c r="DT19" s="15" t="n">
        <f aca="false">IF(DS19="За",1,0)</f>
        <v>0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48</v>
      </c>
      <c r="DX19" s="15" t="n">
        <f aca="false">IF(DW19="За",1,0)</f>
        <v>0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n">
        <f aca="false">IF(EI18="За",1,0)</f>
        <v>1</v>
      </c>
      <c r="EK19" s="15" t="n">
        <f aca="false">IF(EI18="Проти",1,0)</f>
        <v>0</v>
      </c>
      <c r="EL19" s="15" t="n">
        <f aca="false">IF(EI18="Утримався",1,0)</f>
        <v>0</v>
      </c>
      <c r="EM19" s="17" t="n">
        <f aca="false">COUNTIF(C19:EI19,"за")</f>
        <v>29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29</v>
      </c>
      <c r="EQ19" s="17" t="str">
        <f aca="false">IF(EM19&gt;17,"Прийнято","Не прийнято")</f>
        <v>Прийнято</v>
      </c>
    </row>
    <row r="20" customFormat="false" ht="45.75" hidden="false" customHeight="true" outlineLevel="0" collapsed="false">
      <c r="A20" s="8" t="n">
        <v>39</v>
      </c>
      <c r="B20" s="14" t="s">
        <v>62</v>
      </c>
      <c r="C20" s="16" t="s">
        <v>63</v>
      </c>
      <c r="D20" s="15" t="n">
        <f aca="false">IF(C20="За",1,0)</f>
        <v>0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48</v>
      </c>
      <c r="L20" s="15" t="n">
        <f aca="false">IF(K20="За",1,0)</f>
        <v>0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47</v>
      </c>
      <c r="T20" s="15" t="n">
        <f aca="false">IF(S20="За",1,0)</f>
        <v>1</v>
      </c>
      <c r="U20" s="15" t="n">
        <f aca="false">IF(S20="Проти",1,0)</f>
        <v>0</v>
      </c>
      <c r="V20" s="15" t="n">
        <f aca="false">IF(S20="Утримався",1,0)</f>
        <v>0</v>
      </c>
      <c r="W20" s="16" t="s">
        <v>64</v>
      </c>
      <c r="X20" s="15" t="n">
        <f aca="false">IF(W20="За",1,0)</f>
        <v>0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48</v>
      </c>
      <c r="CV20" s="15" t="n">
        <f aca="false">IF(CU20="За",1,0)</f>
        <v>0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8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48</v>
      </c>
      <c r="DT20" s="15" t="n">
        <f aca="false">IF(DS20="За",1,0)</f>
        <v>0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48</v>
      </c>
      <c r="DX20" s="15" t="n">
        <f aca="false">IF(DW20="За",1,0)</f>
        <v>0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27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27</v>
      </c>
      <c r="EQ20" s="17" t="str">
        <f aca="false">IF(EM20&gt;17,"Прийнято","Не прийнято")</f>
        <v>Прийнято</v>
      </c>
    </row>
    <row r="21" customFormat="false" ht="64.65" hidden="false" customHeight="true" outlineLevel="0" collapsed="false">
      <c r="A21" s="8" t="n">
        <v>40</v>
      </c>
      <c r="B21" s="14" t="s">
        <v>65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48</v>
      </c>
      <c r="L21" s="15" t="n">
        <f aca="false">IF(K21="За",1,0)</f>
        <v>0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47</v>
      </c>
      <c r="T21" s="15" t="n">
        <f aca="false">IF(S21="За",1,0)</f>
        <v>1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48</v>
      </c>
      <c r="CV21" s="15" t="n">
        <f aca="false">IF(CU21="За",1,0)</f>
        <v>0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48</v>
      </c>
      <c r="DT21" s="15" t="n">
        <f aca="false">IF(DS21="За",1,0)</f>
        <v>0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48</v>
      </c>
      <c r="DX21" s="15" t="n">
        <f aca="false">IF(DW21="За",1,0)</f>
        <v>0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29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29</v>
      </c>
      <c r="EQ21" s="17" t="str">
        <f aca="false">IF(EM21&gt;17,"Прийнято","Не прийнято")</f>
        <v>Прийнято</v>
      </c>
    </row>
    <row r="22" customFormat="false" ht="73.6" hidden="false" customHeight="true" outlineLevel="0" collapsed="false">
      <c r="A22" s="8" t="n">
        <v>41</v>
      </c>
      <c r="B22" s="14" t="s">
        <v>66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47</v>
      </c>
      <c r="H22" s="15" t="n">
        <f aca="false">IF(G22="За",1,0)</f>
        <v>1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48</v>
      </c>
      <c r="L22" s="15" t="n">
        <f aca="false">IF(K22="За",1,0)</f>
        <v>0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47</v>
      </c>
      <c r="T22" s="15" t="n">
        <f aca="false">IF(S22="За",1,0)</f>
        <v>1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47</v>
      </c>
      <c r="X22" s="15" t="n">
        <f aca="false">IF(W22="За",1,0)</f>
        <v>1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47</v>
      </c>
      <c r="AF22" s="15" t="n">
        <f aca="false">IF(AE22="За",1,0)</f>
        <v>1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47</v>
      </c>
      <c r="AJ22" s="15" t="n">
        <f aca="false">IF(AI22="За",1,0)</f>
        <v>1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47</v>
      </c>
      <c r="AR22" s="15" t="n">
        <f aca="false">IF(AQ22="За",1,0)</f>
        <v>1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47</v>
      </c>
      <c r="BP22" s="15" t="n">
        <f aca="false">IF(BO22="За",1,0)</f>
        <v>1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48</v>
      </c>
      <c r="BT22" s="15" t="n">
        <f aca="false">IF(BS22="За",1,0)</f>
        <v>0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47</v>
      </c>
      <c r="BX22" s="15" t="n">
        <f aca="false">IF(BW22="За",1,0)</f>
        <v>1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47</v>
      </c>
      <c r="CB22" s="15" t="n">
        <f aca="false">IF(CA22="За",1,0)</f>
        <v>1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47</v>
      </c>
      <c r="CF22" s="15" t="n">
        <f aca="false">IF(CE22="За",1,0)</f>
        <v>1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47</v>
      </c>
      <c r="CJ22" s="15" t="n">
        <f aca="false">IF(CI22="За",1,0)</f>
        <v>1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47</v>
      </c>
      <c r="CN22" s="15" t="n">
        <f aca="false">IF(CM22="За",1,0)</f>
        <v>1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48</v>
      </c>
      <c r="CV22" s="15" t="n">
        <f aca="false">IF(CU22="За",1,0)</f>
        <v>0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47</v>
      </c>
      <c r="CZ22" s="15" t="n">
        <f aca="false">IF(CY22="За",1,0)</f>
        <v>1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48</v>
      </c>
      <c r="DT22" s="15" t="n">
        <f aca="false">IF(DS22="За",1,0)</f>
        <v>0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48</v>
      </c>
      <c r="DX22" s="15" t="n">
        <f aca="false">IF(DW22="За",1,0)</f>
        <v>0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29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29</v>
      </c>
      <c r="EQ22" s="17" t="str">
        <f aca="false">IF(EM22&gt;17,"Прийнято","Не прийнято")</f>
        <v>Прийнято</v>
      </c>
    </row>
    <row r="23" customFormat="false" ht="65.65" hidden="false" customHeight="true" outlineLevel="0" collapsed="false">
      <c r="A23" s="8" t="n">
        <v>42</v>
      </c>
      <c r="B23" s="14" t="s">
        <v>67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47</v>
      </c>
      <c r="H23" s="15" t="n">
        <f aca="false">IF(G23="За",1,0)</f>
        <v>1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48</v>
      </c>
      <c r="L23" s="15" t="n">
        <f aca="false">IF(K23="За",1,0)</f>
        <v>0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47</v>
      </c>
      <c r="T23" s="15" t="n">
        <f aca="false">IF(S23="За",1,0)</f>
        <v>1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47</v>
      </c>
      <c r="AF23" s="15" t="n">
        <f aca="false">IF(AE23="За",1,0)</f>
        <v>1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47</v>
      </c>
      <c r="BP23" s="15" t="n">
        <f aca="false">IF(BO23="За",1,0)</f>
        <v>1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48</v>
      </c>
      <c r="BT23" s="15" t="n">
        <f aca="false">IF(BS23="За",1,0)</f>
        <v>0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47</v>
      </c>
      <c r="CF23" s="15" t="n">
        <f aca="false">IF(CE23="За",1,0)</f>
        <v>1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48</v>
      </c>
      <c r="CV23" s="15" t="n">
        <f aca="false">IF(CU23="За",1,0)</f>
        <v>0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48</v>
      </c>
      <c r="DT23" s="15" t="n">
        <f aca="false">IF(DS23="За",1,0)</f>
        <v>0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48</v>
      </c>
      <c r="DX23" s="15" t="n">
        <f aca="false">IF(DW23="За",1,0)</f>
        <v>0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29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29</v>
      </c>
      <c r="EQ23" s="17" t="str">
        <f aca="false">IF(EM23&gt;17,"Прийнято","Не прийнято")</f>
        <v>Прийнято</v>
      </c>
    </row>
    <row r="24" customFormat="false" ht="52.7" hidden="false" customHeight="true" outlineLevel="0" collapsed="false">
      <c r="A24" s="8" t="n">
        <v>43</v>
      </c>
      <c r="B24" s="14" t="s">
        <v>68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47</v>
      </c>
      <c r="H24" s="15" t="n">
        <f aca="false">IF(G24="За",1,0)</f>
        <v>1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48</v>
      </c>
      <c r="L24" s="15" t="n">
        <f aca="false">IF(K24="За",1,0)</f>
        <v>0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47</v>
      </c>
      <c r="T24" s="15" t="n">
        <f aca="false">IF(S24="За",1,0)</f>
        <v>1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47</v>
      </c>
      <c r="AF24" s="15" t="n">
        <f aca="false">IF(AE24="За",1,0)</f>
        <v>1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47</v>
      </c>
      <c r="BP24" s="15" t="n">
        <f aca="false">IF(BO24="За",1,0)</f>
        <v>1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48</v>
      </c>
      <c r="BT24" s="15" t="n">
        <f aca="false">IF(BS24="За",1,0)</f>
        <v>0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47</v>
      </c>
      <c r="CF24" s="15" t="n">
        <f aca="false">IF(CE24="За",1,0)</f>
        <v>1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48</v>
      </c>
      <c r="CV24" s="15" t="n">
        <f aca="false">IF(CU24="За",1,0)</f>
        <v>0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48</v>
      </c>
      <c r="DT24" s="15" t="n">
        <f aca="false">IF(DS24="За",1,0)</f>
        <v>0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48</v>
      </c>
      <c r="DX24" s="15" t="n">
        <f aca="false">IF(DW24="За",1,0)</f>
        <v>0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29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29</v>
      </c>
      <c r="EQ24" s="17" t="str">
        <f aca="false">IF(EM24&gt;17,"Прийнято","Не прийнято")</f>
        <v>Прийнято</v>
      </c>
    </row>
    <row r="25" customFormat="false" ht="43.75" hidden="false" customHeight="true" outlineLevel="0" collapsed="false">
      <c r="A25" s="8" t="n">
        <v>44</v>
      </c>
      <c r="B25" s="21" t="s">
        <v>69</v>
      </c>
      <c r="C25" s="8" t="s">
        <v>47</v>
      </c>
      <c r="D25" s="15" t="n">
        <f aca="false">IF(C25="За",1,0)</f>
        <v>1</v>
      </c>
      <c r="E25" s="15" t="n">
        <f aca="false">IF(C25="Проти",1,0)</f>
        <v>0</v>
      </c>
      <c r="F25" s="15" t="n">
        <f aca="false">IF(C25="Утримався",1,0)</f>
        <v>0</v>
      </c>
      <c r="G25" s="8" t="s">
        <v>47</v>
      </c>
      <c r="H25" s="15" t="n">
        <f aca="false">IF(G25="За",1,0)</f>
        <v>1</v>
      </c>
      <c r="I25" s="15" t="n">
        <f aca="false">IF(G25="Проти",1,0)</f>
        <v>0</v>
      </c>
      <c r="J25" s="15" t="n">
        <f aca="false">IF(G25="Утримався",1,0)</f>
        <v>0</v>
      </c>
      <c r="K25" s="8" t="s">
        <v>48</v>
      </c>
      <c r="L25" s="15" t="n">
        <f aca="false">IF(K25="За",1,0)</f>
        <v>0</v>
      </c>
      <c r="M25" s="15" t="n">
        <f aca="false">IF(K25="Проти",1,0)</f>
        <v>0</v>
      </c>
      <c r="N25" s="15" t="n">
        <f aca="false">IF(K25="Утримався",1,0)</f>
        <v>0</v>
      </c>
      <c r="O25" s="8" t="s">
        <v>47</v>
      </c>
      <c r="P25" s="15" t="n">
        <f aca="false">IF(O25="За",1,0)</f>
        <v>1</v>
      </c>
      <c r="Q25" s="15" t="n">
        <f aca="false">IF(O25="Проти",1,0)</f>
        <v>0</v>
      </c>
      <c r="R25" s="15" t="n">
        <f aca="false">IF(O25="Утримався",1,0)</f>
        <v>0</v>
      </c>
      <c r="S25" s="8" t="s">
        <v>47</v>
      </c>
      <c r="T25" s="15" t="n">
        <f aca="false">IF(S25="За",1,0)</f>
        <v>1</v>
      </c>
      <c r="U25" s="15" t="n">
        <f aca="false">IF(S25="Проти",1,0)</f>
        <v>0</v>
      </c>
      <c r="V25" s="15" t="n">
        <f aca="false">IF(S25="Утримався",1,0)</f>
        <v>0</v>
      </c>
      <c r="W25" s="8" t="s">
        <v>47</v>
      </c>
      <c r="X25" s="15" t="n">
        <f aca="false">IF(W25="За",1,0)</f>
        <v>1</v>
      </c>
      <c r="Y25" s="15" t="n">
        <f aca="false">IF(W25="Проти",1,0)</f>
        <v>0</v>
      </c>
      <c r="Z25" s="15" t="n">
        <f aca="false">IF(W25="Утримався",1,0)</f>
        <v>0</v>
      </c>
      <c r="AA25" s="8" t="s">
        <v>47</v>
      </c>
      <c r="AB25" s="15" t="n">
        <f aca="false">IF(AA25="За",1,0)</f>
        <v>1</v>
      </c>
      <c r="AC25" s="15" t="n">
        <f aca="false">IF(AA25="Проти",1,0)</f>
        <v>0</v>
      </c>
      <c r="AD25" s="15" t="n">
        <f aca="false">IF(AA25="Утримався",1,0)</f>
        <v>0</v>
      </c>
      <c r="AE25" s="8" t="s">
        <v>47</v>
      </c>
      <c r="AF25" s="15" t="n">
        <f aca="false">IF(AE25="За",1,0)</f>
        <v>1</v>
      </c>
      <c r="AG25" s="15" t="n">
        <f aca="false">IF(AE25="Проти",1,0)</f>
        <v>0</v>
      </c>
      <c r="AH25" s="15" t="n">
        <f aca="false">IF(AE25="Утримався",1,0)</f>
        <v>0</v>
      </c>
      <c r="AI25" s="8" t="s">
        <v>47</v>
      </c>
      <c r="AJ25" s="15" t="n">
        <f aca="false">IF(AI25="За",1,0)</f>
        <v>1</v>
      </c>
      <c r="AK25" s="15" t="n">
        <f aca="false">IF(AI25="Проти",1,0)</f>
        <v>0</v>
      </c>
      <c r="AL25" s="15" t="n">
        <f aca="false">IF(AI25="Утримався",1,0)</f>
        <v>0</v>
      </c>
      <c r="AM25" s="8" t="s">
        <v>47</v>
      </c>
      <c r="AN25" s="15" t="n">
        <f aca="false">IF(AM25="За",1,0)</f>
        <v>1</v>
      </c>
      <c r="AO25" s="15" t="n">
        <f aca="false">IF(AM25="Проти",1,0)</f>
        <v>0</v>
      </c>
      <c r="AP25" s="15" t="n">
        <f aca="false">IF(AM25="Утримався",1,0)</f>
        <v>0</v>
      </c>
      <c r="AQ25" s="8" t="s">
        <v>47</v>
      </c>
      <c r="AR25" s="15" t="n">
        <f aca="false">IF(AQ25="За",1,0)</f>
        <v>1</v>
      </c>
      <c r="AS25" s="15" t="n">
        <f aca="false">IF(AQ25="Проти",1,0)</f>
        <v>0</v>
      </c>
      <c r="AT25" s="15" t="n">
        <f aca="false">IF(AQ25="Утримався",1,0)</f>
        <v>0</v>
      </c>
      <c r="AU25" s="8" t="s">
        <v>47</v>
      </c>
      <c r="AV25" s="15" t="n">
        <f aca="false">IF(AU25="За",1,0)</f>
        <v>1</v>
      </c>
      <c r="AW25" s="15" t="n">
        <f aca="false">IF(AU25="Проти",1,0)</f>
        <v>0</v>
      </c>
      <c r="AX25" s="15" t="n">
        <f aca="false">IF(AU25="Утримався",1,0)</f>
        <v>0</v>
      </c>
      <c r="AY25" s="8" t="s">
        <v>47</v>
      </c>
      <c r="AZ25" s="15" t="n">
        <f aca="false">IF(AY25="За",1,0)</f>
        <v>1</v>
      </c>
      <c r="BA25" s="15" t="n">
        <f aca="false">IF(AY25="Проти",1,0)</f>
        <v>0</v>
      </c>
      <c r="BB25" s="15" t="n">
        <f aca="false">IF(AY25="Утримався",1,0)</f>
        <v>0</v>
      </c>
      <c r="BC25" s="8" t="s">
        <v>47</v>
      </c>
      <c r="BD25" s="15" t="n">
        <f aca="false">IF(BC25="За",1,0)</f>
        <v>1</v>
      </c>
      <c r="BE25" s="15" t="n">
        <f aca="false">IF(BC25="Проти",1,0)</f>
        <v>0</v>
      </c>
      <c r="BF25" s="15" t="n">
        <f aca="false">IF(BC25="Утримався",1,0)</f>
        <v>0</v>
      </c>
      <c r="BG25" s="8" t="s">
        <v>47</v>
      </c>
      <c r="BH25" s="15" t="n">
        <f aca="false">IF(BG25="За",1,0)</f>
        <v>1</v>
      </c>
      <c r="BI25" s="15" t="n">
        <f aca="false">IF(BG25="Проти",1,0)</f>
        <v>0</v>
      </c>
      <c r="BJ25" s="15" t="n">
        <f aca="false">IF(BG25="Утримався",1,0)</f>
        <v>0</v>
      </c>
      <c r="BK25" s="8" t="s">
        <v>47</v>
      </c>
      <c r="BL25" s="15" t="n">
        <f aca="false">IF(BK25="За",1,0)</f>
        <v>1</v>
      </c>
      <c r="BM25" s="15" t="n">
        <f aca="false">IF(BK25="Проти",1,0)</f>
        <v>0</v>
      </c>
      <c r="BN25" s="15" t="n">
        <f aca="false">IF(BK25="Утримався",1,0)</f>
        <v>0</v>
      </c>
      <c r="BO25" s="8" t="s">
        <v>47</v>
      </c>
      <c r="BP25" s="15" t="n">
        <f aca="false">IF(BO25="За",1,0)</f>
        <v>1</v>
      </c>
      <c r="BQ25" s="15" t="n">
        <f aca="false">IF(BO25="Проти",1,0)</f>
        <v>0</v>
      </c>
      <c r="BR25" s="15" t="n">
        <f aca="false">IF(BO25="Утримався",1,0)</f>
        <v>0</v>
      </c>
      <c r="BS25" s="8" t="s">
        <v>48</v>
      </c>
      <c r="BT25" s="15" t="n">
        <f aca="false">IF(BS25="За",1,0)</f>
        <v>0</v>
      </c>
      <c r="BU25" s="15" t="n">
        <f aca="false">IF(BS25="Проти",1,0)</f>
        <v>0</v>
      </c>
      <c r="BV25" s="15" t="n">
        <f aca="false">IF(BS25="Утримався",1,0)</f>
        <v>0</v>
      </c>
      <c r="BW25" s="8" t="s">
        <v>47</v>
      </c>
      <c r="BX25" s="15" t="n">
        <f aca="false">IF(BW25="За",1,0)</f>
        <v>1</v>
      </c>
      <c r="BY25" s="15" t="n">
        <f aca="false">IF(BW25="Проти",1,0)</f>
        <v>0</v>
      </c>
      <c r="BZ25" s="15" t="n">
        <f aca="false">IF(BW25="Утримався",1,0)</f>
        <v>0</v>
      </c>
      <c r="CA25" s="16" t="s">
        <v>47</v>
      </c>
      <c r="CB25" s="15" t="n">
        <f aca="false">IF(CA25="За",1,0)</f>
        <v>1</v>
      </c>
      <c r="CC25" s="15" t="n">
        <f aca="false">IF(CA25="Проти",1,0)</f>
        <v>0</v>
      </c>
      <c r="CD25" s="15" t="n">
        <f aca="false">IF(CA25="Утримався",1,0)</f>
        <v>0</v>
      </c>
      <c r="CE25" s="8" t="s">
        <v>47</v>
      </c>
      <c r="CF25" s="15" t="n">
        <f aca="false">IF(CE25="За",1,0)</f>
        <v>1</v>
      </c>
      <c r="CG25" s="15" t="n">
        <f aca="false">IF(CE25="Проти",1,0)</f>
        <v>0</v>
      </c>
      <c r="CH25" s="15" t="n">
        <f aca="false">IF(CE25="Утримався",1,0)</f>
        <v>0</v>
      </c>
      <c r="CI25" s="8" t="s">
        <v>47</v>
      </c>
      <c r="CJ25" s="15" t="n">
        <f aca="false">IF(CI25="За",1,0)</f>
        <v>1</v>
      </c>
      <c r="CK25" s="15" t="n">
        <f aca="false">IF(CI25="Проти",1,0)</f>
        <v>0</v>
      </c>
      <c r="CL25" s="15" t="n">
        <f aca="false">IF(CI25="Утримався",1,0)</f>
        <v>0</v>
      </c>
      <c r="CM25" s="8" t="s">
        <v>47</v>
      </c>
      <c r="CN25" s="15" t="n">
        <f aca="false">IF(CM25="За",1,0)</f>
        <v>1</v>
      </c>
      <c r="CO25" s="15" t="n">
        <f aca="false">IF(CM25="Проти",1,0)</f>
        <v>0</v>
      </c>
      <c r="CP25" s="15" t="n">
        <f aca="false">IF(CM25="Утримався",1,0)</f>
        <v>0</v>
      </c>
      <c r="CQ25" s="8" t="s">
        <v>47</v>
      </c>
      <c r="CR25" s="15" t="n">
        <f aca="false">IF(CQ25="За",1,0)</f>
        <v>1</v>
      </c>
      <c r="CS25" s="15" t="n">
        <f aca="false">IF(CQ25="Проти",1,0)</f>
        <v>0</v>
      </c>
      <c r="CT25" s="15" t="n">
        <f aca="false">IF(CQ25="Утримався",1,0)</f>
        <v>0</v>
      </c>
      <c r="CU25" s="8" t="s">
        <v>48</v>
      </c>
      <c r="CV25" s="15" t="n">
        <f aca="false">IF(CU25="За",1,0)</f>
        <v>0</v>
      </c>
      <c r="CW25" s="15" t="n">
        <f aca="false">IF(CU25="Проти",1,0)</f>
        <v>0</v>
      </c>
      <c r="CX25" s="15" t="n">
        <f aca="false">IF(CU25="Утримався",1,0)</f>
        <v>0</v>
      </c>
      <c r="CY25" s="8" t="s">
        <v>47</v>
      </c>
      <c r="CZ25" s="15" t="n">
        <f aca="false">IF(CY25="За",1,0)</f>
        <v>1</v>
      </c>
      <c r="DA25" s="15" t="n">
        <f aca="false">IF(CY25="Проти",1,0)</f>
        <v>0</v>
      </c>
      <c r="DB25" s="15" t="n">
        <f aca="false">IF(CY25="Утримався",1,0)</f>
        <v>0</v>
      </c>
      <c r="DC25" s="8" t="s">
        <v>47</v>
      </c>
      <c r="DD25" s="15" t="n">
        <f aca="false">IF(DC25="За",1,0)</f>
        <v>1</v>
      </c>
      <c r="DE25" s="15" t="n">
        <f aca="false">IF(DC25="Проти",1,0)</f>
        <v>0</v>
      </c>
      <c r="DF25" s="15" t="n">
        <f aca="false">IF(DC25="Утримався",1,0)</f>
        <v>0</v>
      </c>
      <c r="DG25" s="8" t="s">
        <v>47</v>
      </c>
      <c r="DH25" s="15" t="n">
        <f aca="false">IF(DG25="За",1,0)</f>
        <v>1</v>
      </c>
      <c r="DI25" s="15" t="n">
        <f aca="false">IF(DG25="Проти",1,0)</f>
        <v>0</v>
      </c>
      <c r="DJ25" s="15" t="n">
        <f aca="false">IF(DG25="Утримався",1,0)</f>
        <v>0</v>
      </c>
      <c r="DK25" s="8" t="s">
        <v>47</v>
      </c>
      <c r="DL25" s="15" t="n">
        <f aca="false">IF(DK25="За",1,0)</f>
        <v>1</v>
      </c>
      <c r="DM25" s="15" t="n">
        <f aca="false">IF(DK25="Проти",1,0)</f>
        <v>0</v>
      </c>
      <c r="DN25" s="15" t="n">
        <f aca="false">IF(DK25="Утримався",1,0)</f>
        <v>0</v>
      </c>
      <c r="DO25" s="8" t="s">
        <v>47</v>
      </c>
      <c r="DP25" s="15" t="n">
        <f aca="false">IF(DO25="За",1,0)</f>
        <v>1</v>
      </c>
      <c r="DQ25" s="15" t="n">
        <f aca="false">IF(DO25="Проти",1,0)</f>
        <v>0</v>
      </c>
      <c r="DR25" s="15" t="n">
        <f aca="false">IF(DO25="Утримався",1,0)</f>
        <v>0</v>
      </c>
      <c r="DS25" s="8" t="s">
        <v>48</v>
      </c>
      <c r="DT25" s="15" t="n">
        <f aca="false">IF(DS25="За",1,0)</f>
        <v>0</v>
      </c>
      <c r="DU25" s="15" t="n">
        <f aca="false">IF(DS25="Проти",1,0)</f>
        <v>0</v>
      </c>
      <c r="DV25" s="15" t="n">
        <f aca="false">IF(DS25="Утримався",1,0)</f>
        <v>0</v>
      </c>
      <c r="DW25" s="8" t="s">
        <v>48</v>
      </c>
      <c r="DX25" s="15" t="n">
        <f aca="false">IF(DW25="За",1,0)</f>
        <v>0</v>
      </c>
      <c r="DY25" s="15" t="n">
        <f aca="false">IF(DW25="Проти",1,0)</f>
        <v>0</v>
      </c>
      <c r="DZ25" s="15" t="n">
        <f aca="false">IF(DW25="Утримався",1,0)</f>
        <v>0</v>
      </c>
      <c r="EA25" s="8" t="s">
        <v>47</v>
      </c>
      <c r="EB25" s="15" t="n">
        <f aca="false">IF(EA25="За",1,0)</f>
        <v>1</v>
      </c>
      <c r="EC25" s="15" t="n">
        <f aca="false">IF(EA25="Проти",1,0)</f>
        <v>0</v>
      </c>
      <c r="ED25" s="15" t="n">
        <f aca="false">IF(EA25="Утримався",1,0)</f>
        <v>0</v>
      </c>
      <c r="EE25" s="8" t="s">
        <v>48</v>
      </c>
      <c r="EF25" s="15" t="n">
        <f aca="false">IF(EE25="За",1,0)</f>
        <v>0</v>
      </c>
      <c r="EG25" s="15" t="n">
        <f aca="false">IF(EE25="Проти",1,0)</f>
        <v>0</v>
      </c>
      <c r="EH25" s="15" t="n">
        <f aca="false">IF(EE25="Утримався",1,0)</f>
        <v>0</v>
      </c>
      <c r="EI25" s="8" t="s">
        <v>47</v>
      </c>
      <c r="EJ25" s="15" t="n">
        <f aca="false">IF(EI24="За",1,0)</f>
        <v>1</v>
      </c>
      <c r="EK25" s="15" t="n">
        <f aca="false">IF(EI24="Проти",1,0)</f>
        <v>0</v>
      </c>
      <c r="EL25" s="15" t="n">
        <f aca="false">IF(EI24="Утримався",1,0)</f>
        <v>0</v>
      </c>
      <c r="EM25" s="17" t="n">
        <f aca="false">COUNTIF(C25:EI25,"за")</f>
        <v>29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29</v>
      </c>
      <c r="EQ25" s="17" t="str">
        <f aca="false">IF(EM25&gt;17,"Прийнято","Не прийнято")</f>
        <v>Прийнято</v>
      </c>
    </row>
    <row r="26" customFormat="false" ht="48.75" hidden="false" customHeight="true" outlineLevel="0" collapsed="false">
      <c r="A26" s="22" t="n">
        <v>45</v>
      </c>
      <c r="B26" s="23" t="s">
        <v>70</v>
      </c>
      <c r="C26" s="8" t="s">
        <v>47</v>
      </c>
      <c r="G26" s="8" t="s">
        <v>47</v>
      </c>
      <c r="K26" s="8" t="s">
        <v>48</v>
      </c>
      <c r="O26" s="8" t="s">
        <v>47</v>
      </c>
      <c r="S26" s="8" t="s">
        <v>47</v>
      </c>
      <c r="W26" s="8" t="s">
        <v>47</v>
      </c>
      <c r="AA26" s="8" t="s">
        <v>47</v>
      </c>
      <c r="AE26" s="8" t="s">
        <v>47</v>
      </c>
      <c r="AI26" s="8" t="s">
        <v>47</v>
      </c>
      <c r="AM26" s="8" t="s">
        <v>47</v>
      </c>
      <c r="AQ26" s="8" t="s">
        <v>47</v>
      </c>
      <c r="AU26" s="8" t="s">
        <v>47</v>
      </c>
      <c r="AY26" s="8" t="s">
        <v>47</v>
      </c>
      <c r="BC26" s="8" t="s">
        <v>47</v>
      </c>
      <c r="BG26" s="8" t="s">
        <v>47</v>
      </c>
      <c r="BK26" s="8" t="s">
        <v>47</v>
      </c>
      <c r="BO26" s="8" t="s">
        <v>47</v>
      </c>
      <c r="BS26" s="8" t="s">
        <v>48</v>
      </c>
      <c r="BW26" s="8" t="s">
        <v>47</v>
      </c>
      <c r="CA26" s="16" t="s">
        <v>47</v>
      </c>
      <c r="CE26" s="8" t="s">
        <v>47</v>
      </c>
      <c r="CI26" s="8" t="s">
        <v>47</v>
      </c>
      <c r="CM26" s="8" t="s">
        <v>47</v>
      </c>
      <c r="CQ26" s="8" t="s">
        <v>47</v>
      </c>
      <c r="CU26" s="8" t="s">
        <v>48</v>
      </c>
      <c r="CY26" s="8" t="s">
        <v>47</v>
      </c>
      <c r="DC26" s="8" t="s">
        <v>47</v>
      </c>
      <c r="DG26" s="8" t="s">
        <v>47</v>
      </c>
      <c r="DK26" s="8" t="s">
        <v>47</v>
      </c>
      <c r="DO26" s="8" t="s">
        <v>47</v>
      </c>
      <c r="DS26" s="8" t="s">
        <v>48</v>
      </c>
      <c r="DW26" s="8" t="s">
        <v>48</v>
      </c>
      <c r="EA26" s="8" t="s">
        <v>47</v>
      </c>
      <c r="EE26" s="8" t="s">
        <v>48</v>
      </c>
      <c r="EI26" s="8" t="s">
        <v>47</v>
      </c>
      <c r="EJ26" s="15" t="n">
        <f aca="false">IF(EI25="За",1,0)</f>
        <v>1</v>
      </c>
      <c r="EK26" s="15" t="n">
        <f aca="false">IF(EI25="Проти",1,0)</f>
        <v>0</v>
      </c>
      <c r="EL26" s="15" t="n">
        <f aca="false">IF(EI25="Утримався",1,0)</f>
        <v>0</v>
      </c>
      <c r="EM26" s="17" t="n">
        <f aca="false">COUNTIF(C26:EI26,"за")</f>
        <v>29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29</v>
      </c>
      <c r="EQ26" s="17" t="str">
        <f aca="false">IF(EM26&gt;17,"Прийнято","Не прийнято")</f>
        <v>Прийнято</v>
      </c>
    </row>
    <row r="27" customFormat="false" ht="58.7" hidden="false" customHeight="true" outlineLevel="0" collapsed="false">
      <c r="A27" s="8" t="n">
        <v>46</v>
      </c>
      <c r="B27" s="14" t="s">
        <v>71</v>
      </c>
      <c r="C27" s="16" t="s">
        <v>63</v>
      </c>
      <c r="G27" s="8" t="s">
        <v>47</v>
      </c>
      <c r="K27" s="8" t="s">
        <v>48</v>
      </c>
      <c r="O27" s="8" t="s">
        <v>47</v>
      </c>
      <c r="S27" s="8" t="s">
        <v>47</v>
      </c>
      <c r="W27" s="8" t="s">
        <v>47</v>
      </c>
      <c r="AA27" s="8" t="s">
        <v>47</v>
      </c>
      <c r="AE27" s="8" t="s">
        <v>47</v>
      </c>
      <c r="AI27" s="8" t="s">
        <v>47</v>
      </c>
      <c r="AM27" s="8" t="s">
        <v>47</v>
      </c>
      <c r="AQ27" s="8" t="s">
        <v>47</v>
      </c>
      <c r="AU27" s="8" t="s">
        <v>47</v>
      </c>
      <c r="AY27" s="8" t="s">
        <v>47</v>
      </c>
      <c r="BC27" s="8" t="s">
        <v>47</v>
      </c>
      <c r="BG27" s="8" t="s">
        <v>47</v>
      </c>
      <c r="BK27" s="8" t="s">
        <v>47</v>
      </c>
      <c r="BO27" s="8" t="s">
        <v>47</v>
      </c>
      <c r="BS27" s="8" t="s">
        <v>48</v>
      </c>
      <c r="BW27" s="8" t="s">
        <v>47</v>
      </c>
      <c r="CA27" s="16" t="s">
        <v>47</v>
      </c>
      <c r="CE27" s="8" t="s">
        <v>47</v>
      </c>
      <c r="CI27" s="8" t="s">
        <v>47</v>
      </c>
      <c r="CM27" s="8" t="s">
        <v>47</v>
      </c>
      <c r="CQ27" s="8" t="s">
        <v>47</v>
      </c>
      <c r="CU27" s="8" t="s">
        <v>48</v>
      </c>
      <c r="CY27" s="8" t="s">
        <v>47</v>
      </c>
      <c r="DC27" s="8" t="s">
        <v>47</v>
      </c>
      <c r="DG27" s="8" t="s">
        <v>47</v>
      </c>
      <c r="DK27" s="8" t="s">
        <v>47</v>
      </c>
      <c r="DO27" s="8" t="s">
        <v>47</v>
      </c>
      <c r="DS27" s="8" t="s">
        <v>48</v>
      </c>
      <c r="DW27" s="8" t="s">
        <v>48</v>
      </c>
      <c r="EA27" s="8" t="s">
        <v>47</v>
      </c>
      <c r="EE27" s="8" t="s">
        <v>48</v>
      </c>
      <c r="EI27" s="8" t="s">
        <v>47</v>
      </c>
      <c r="EM27" s="17" t="n">
        <f aca="false">COUNTIF(C27:EI27,"за")</f>
        <v>28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28</v>
      </c>
      <c r="EQ27" s="17" t="str">
        <f aca="false">IF(EM27&gt;17,"Прийнято","Не прийнято")</f>
        <v>Прийнято</v>
      </c>
    </row>
    <row r="28" customFormat="false" ht="44.75" hidden="false" customHeight="true" outlineLevel="0" collapsed="false">
      <c r="A28" s="22" t="n">
        <v>47</v>
      </c>
      <c r="B28" s="24" t="s">
        <v>72</v>
      </c>
      <c r="C28" s="8" t="s">
        <v>47</v>
      </c>
      <c r="D28" s="25"/>
      <c r="E28" s="25"/>
      <c r="F28" s="25"/>
      <c r="G28" s="8" t="s">
        <v>47</v>
      </c>
      <c r="H28" s="25"/>
      <c r="I28" s="25"/>
      <c r="J28" s="25"/>
      <c r="K28" s="8" t="s">
        <v>48</v>
      </c>
      <c r="L28" s="25"/>
      <c r="M28" s="25"/>
      <c r="N28" s="25"/>
      <c r="O28" s="8" t="s">
        <v>47</v>
      </c>
      <c r="P28" s="25"/>
      <c r="Q28" s="25"/>
      <c r="R28" s="25"/>
      <c r="S28" s="8" t="s">
        <v>47</v>
      </c>
      <c r="T28" s="25"/>
      <c r="U28" s="25"/>
      <c r="V28" s="25"/>
      <c r="W28" s="8" t="s">
        <v>47</v>
      </c>
      <c r="X28" s="25"/>
      <c r="Y28" s="25"/>
      <c r="Z28" s="25"/>
      <c r="AA28" s="8" t="s">
        <v>47</v>
      </c>
      <c r="AB28" s="25"/>
      <c r="AC28" s="25"/>
      <c r="AD28" s="25"/>
      <c r="AE28" s="8" t="s">
        <v>47</v>
      </c>
      <c r="AF28" s="25"/>
      <c r="AG28" s="25"/>
      <c r="AH28" s="25"/>
      <c r="AI28" s="8" t="s">
        <v>47</v>
      </c>
      <c r="AJ28" s="25"/>
      <c r="AK28" s="25"/>
      <c r="AL28" s="25"/>
      <c r="AM28" s="8" t="s">
        <v>47</v>
      </c>
      <c r="AN28" s="25"/>
      <c r="AO28" s="25"/>
      <c r="AP28" s="25"/>
      <c r="AQ28" s="8" t="s">
        <v>47</v>
      </c>
      <c r="AR28" s="25"/>
      <c r="AS28" s="25"/>
      <c r="AT28" s="25"/>
      <c r="AU28" s="8" t="s">
        <v>47</v>
      </c>
      <c r="AV28" s="25"/>
      <c r="AW28" s="25"/>
      <c r="AX28" s="25"/>
      <c r="AY28" s="8" t="s">
        <v>47</v>
      </c>
      <c r="AZ28" s="25"/>
      <c r="BA28" s="25"/>
      <c r="BB28" s="25"/>
      <c r="BC28" s="8" t="s">
        <v>47</v>
      </c>
      <c r="BD28" s="25"/>
      <c r="BE28" s="25"/>
      <c r="BF28" s="25"/>
      <c r="BG28" s="8" t="s">
        <v>47</v>
      </c>
      <c r="BH28" s="25"/>
      <c r="BI28" s="25"/>
      <c r="BJ28" s="25"/>
      <c r="BK28" s="8" t="s">
        <v>47</v>
      </c>
      <c r="BL28" s="25"/>
      <c r="BM28" s="25"/>
      <c r="BN28" s="25"/>
      <c r="BO28" s="8" t="s">
        <v>47</v>
      </c>
      <c r="BP28" s="25"/>
      <c r="BQ28" s="25"/>
      <c r="BR28" s="25"/>
      <c r="BS28" s="8" t="s">
        <v>48</v>
      </c>
      <c r="BT28" s="25"/>
      <c r="BU28" s="25"/>
      <c r="BV28" s="25"/>
      <c r="BW28" s="8" t="s">
        <v>47</v>
      </c>
      <c r="BX28" s="25"/>
      <c r="BY28" s="25"/>
      <c r="BZ28" s="25"/>
      <c r="CA28" s="16" t="s">
        <v>47</v>
      </c>
      <c r="CB28" s="25"/>
      <c r="CC28" s="25"/>
      <c r="CD28" s="25"/>
      <c r="CE28" s="8" t="s">
        <v>47</v>
      </c>
      <c r="CF28" s="25"/>
      <c r="CG28" s="25"/>
      <c r="CH28" s="25"/>
      <c r="CI28" s="8" t="s">
        <v>47</v>
      </c>
      <c r="CJ28" s="25"/>
      <c r="CK28" s="25"/>
      <c r="CL28" s="25"/>
      <c r="CM28" s="8" t="s">
        <v>47</v>
      </c>
      <c r="CN28" s="25"/>
      <c r="CO28" s="25"/>
      <c r="CP28" s="25"/>
      <c r="CQ28" s="8" t="s">
        <v>47</v>
      </c>
      <c r="CR28" s="25"/>
      <c r="CS28" s="25"/>
      <c r="CT28" s="25"/>
      <c r="CU28" s="8" t="s">
        <v>48</v>
      </c>
      <c r="CV28" s="25"/>
      <c r="CW28" s="25"/>
      <c r="CX28" s="25"/>
      <c r="CY28" s="8" t="s">
        <v>47</v>
      </c>
      <c r="CZ28" s="25"/>
      <c r="DA28" s="25"/>
      <c r="DB28" s="25"/>
      <c r="DC28" s="8" t="s">
        <v>47</v>
      </c>
      <c r="DD28" s="25"/>
      <c r="DE28" s="25"/>
      <c r="DF28" s="25"/>
      <c r="DG28" s="8" t="s">
        <v>47</v>
      </c>
      <c r="DH28" s="25"/>
      <c r="DI28" s="25"/>
      <c r="DJ28" s="25"/>
      <c r="DK28" s="8" t="s">
        <v>47</v>
      </c>
      <c r="DL28" s="25"/>
      <c r="DM28" s="25"/>
      <c r="DN28" s="25"/>
      <c r="DO28" s="8" t="s">
        <v>47</v>
      </c>
      <c r="DP28" s="25"/>
      <c r="DQ28" s="25"/>
      <c r="DR28" s="25"/>
      <c r="DS28" s="8" t="s">
        <v>48</v>
      </c>
      <c r="DT28" s="25"/>
      <c r="DU28" s="25"/>
      <c r="DV28" s="25"/>
      <c r="DW28" s="8" t="s">
        <v>48</v>
      </c>
      <c r="DX28" s="25"/>
      <c r="DY28" s="25"/>
      <c r="DZ28" s="25"/>
      <c r="EA28" s="8" t="s">
        <v>47</v>
      </c>
      <c r="EB28" s="25"/>
      <c r="EC28" s="25"/>
      <c r="ED28" s="25"/>
      <c r="EE28" s="8" t="s">
        <v>48</v>
      </c>
      <c r="EF28" s="25"/>
      <c r="EG28" s="25"/>
      <c r="EH28" s="25"/>
      <c r="EI28" s="8" t="s">
        <v>47</v>
      </c>
      <c r="EJ28" s="25"/>
      <c r="EK28" s="25"/>
      <c r="EL28" s="25"/>
      <c r="EM28" s="17" t="n">
        <f aca="false">COUNTIF(C28:EI28,"за")</f>
        <v>29</v>
      </c>
      <c r="EN28" s="17" t="n">
        <f aca="false">COUNTIF(C28:EI28,"проти")</f>
        <v>0</v>
      </c>
      <c r="EO28" s="17" t="n">
        <f aca="false">COUNTIF(C28:EI28, "Утримався")</f>
        <v>0</v>
      </c>
      <c r="EP28" s="17" t="n">
        <f aca="false">SUM(EO28,EN28,EM28)</f>
        <v>29</v>
      </c>
      <c r="EQ28" s="17" t="str">
        <f aca="false">IF(EM28&gt;17,"Прийнято","Не прийнято")</f>
        <v>Прийнято</v>
      </c>
    </row>
    <row r="29" customFormat="false" ht="48.2" hidden="false" customHeight="true" outlineLevel="0" collapsed="false">
      <c r="A29" s="22" t="n">
        <v>48</v>
      </c>
      <c r="B29" s="24" t="s">
        <v>73</v>
      </c>
      <c r="C29" s="8" t="s">
        <v>47</v>
      </c>
      <c r="D29" s="25"/>
      <c r="E29" s="25"/>
      <c r="F29" s="25"/>
      <c r="G29" s="8" t="s">
        <v>47</v>
      </c>
      <c r="H29" s="25"/>
      <c r="I29" s="25"/>
      <c r="J29" s="25"/>
      <c r="K29" s="8" t="s">
        <v>48</v>
      </c>
      <c r="L29" s="25"/>
      <c r="M29" s="25"/>
      <c r="N29" s="25"/>
      <c r="O29" s="8" t="s">
        <v>47</v>
      </c>
      <c r="P29" s="25"/>
      <c r="Q29" s="25"/>
      <c r="R29" s="25"/>
      <c r="S29" s="8" t="s">
        <v>47</v>
      </c>
      <c r="T29" s="25"/>
      <c r="U29" s="25"/>
      <c r="V29" s="25"/>
      <c r="W29" s="8" t="s">
        <v>47</v>
      </c>
      <c r="X29" s="25"/>
      <c r="Y29" s="25"/>
      <c r="Z29" s="25"/>
      <c r="AA29" s="8" t="s">
        <v>47</v>
      </c>
      <c r="AB29" s="25"/>
      <c r="AC29" s="25"/>
      <c r="AD29" s="25"/>
      <c r="AE29" s="8" t="s">
        <v>47</v>
      </c>
      <c r="AF29" s="25"/>
      <c r="AG29" s="25"/>
      <c r="AH29" s="25"/>
      <c r="AI29" s="8" t="s">
        <v>47</v>
      </c>
      <c r="AJ29" s="25"/>
      <c r="AK29" s="25"/>
      <c r="AL29" s="25"/>
      <c r="AM29" s="8" t="s">
        <v>47</v>
      </c>
      <c r="AN29" s="25"/>
      <c r="AO29" s="25"/>
      <c r="AP29" s="25"/>
      <c r="AQ29" s="8" t="s">
        <v>47</v>
      </c>
      <c r="AR29" s="25"/>
      <c r="AS29" s="25"/>
      <c r="AT29" s="25"/>
      <c r="AU29" s="8" t="s">
        <v>47</v>
      </c>
      <c r="AV29" s="25"/>
      <c r="AW29" s="25"/>
      <c r="AX29" s="25"/>
      <c r="AY29" s="8" t="s">
        <v>47</v>
      </c>
      <c r="AZ29" s="25"/>
      <c r="BA29" s="25"/>
      <c r="BB29" s="25"/>
      <c r="BC29" s="8" t="s">
        <v>47</v>
      </c>
      <c r="BD29" s="25"/>
      <c r="BE29" s="25"/>
      <c r="BF29" s="25"/>
      <c r="BG29" s="8" t="s">
        <v>47</v>
      </c>
      <c r="BH29" s="25"/>
      <c r="BI29" s="25"/>
      <c r="BJ29" s="25"/>
      <c r="BK29" s="8" t="s">
        <v>47</v>
      </c>
      <c r="BL29" s="25"/>
      <c r="BM29" s="25"/>
      <c r="BN29" s="25"/>
      <c r="BO29" s="8" t="s">
        <v>47</v>
      </c>
      <c r="BP29" s="25"/>
      <c r="BQ29" s="25"/>
      <c r="BR29" s="25"/>
      <c r="BS29" s="8" t="s">
        <v>48</v>
      </c>
      <c r="BT29" s="25"/>
      <c r="BU29" s="25"/>
      <c r="BV29" s="25"/>
      <c r="BW29" s="8" t="s">
        <v>47</v>
      </c>
      <c r="BX29" s="25"/>
      <c r="BY29" s="25"/>
      <c r="BZ29" s="25"/>
      <c r="CA29" s="16" t="s">
        <v>47</v>
      </c>
      <c r="CB29" s="25"/>
      <c r="CC29" s="25"/>
      <c r="CD29" s="25"/>
      <c r="CE29" s="8" t="s">
        <v>47</v>
      </c>
      <c r="CF29" s="25"/>
      <c r="CG29" s="25"/>
      <c r="CH29" s="25"/>
      <c r="CI29" s="8" t="s">
        <v>47</v>
      </c>
      <c r="CJ29" s="25"/>
      <c r="CK29" s="25"/>
      <c r="CL29" s="25"/>
      <c r="CM29" s="8" t="s">
        <v>47</v>
      </c>
      <c r="CN29" s="25"/>
      <c r="CO29" s="25"/>
      <c r="CP29" s="25"/>
      <c r="CQ29" s="8" t="s">
        <v>47</v>
      </c>
      <c r="CR29" s="25"/>
      <c r="CS29" s="25"/>
      <c r="CT29" s="25"/>
      <c r="CU29" s="8" t="s">
        <v>48</v>
      </c>
      <c r="CV29" s="25"/>
      <c r="CW29" s="25"/>
      <c r="CX29" s="25"/>
      <c r="CY29" s="8" t="s">
        <v>47</v>
      </c>
      <c r="CZ29" s="25"/>
      <c r="DA29" s="25"/>
      <c r="DB29" s="25"/>
      <c r="DC29" s="8" t="s">
        <v>47</v>
      </c>
      <c r="DD29" s="25"/>
      <c r="DE29" s="25"/>
      <c r="DF29" s="25"/>
      <c r="DG29" s="8" t="s">
        <v>47</v>
      </c>
      <c r="DH29" s="25"/>
      <c r="DI29" s="25"/>
      <c r="DJ29" s="25"/>
      <c r="DK29" s="8" t="s">
        <v>47</v>
      </c>
      <c r="DL29" s="25"/>
      <c r="DM29" s="25"/>
      <c r="DN29" s="25"/>
      <c r="DO29" s="8" t="s">
        <v>47</v>
      </c>
      <c r="DP29" s="25"/>
      <c r="DQ29" s="25"/>
      <c r="DR29" s="25"/>
      <c r="DS29" s="8" t="s">
        <v>48</v>
      </c>
      <c r="DT29" s="25"/>
      <c r="DU29" s="25"/>
      <c r="DV29" s="25"/>
      <c r="DW29" s="8" t="s">
        <v>48</v>
      </c>
      <c r="DX29" s="25"/>
      <c r="DY29" s="25"/>
      <c r="DZ29" s="25"/>
      <c r="EA29" s="8" t="s">
        <v>47</v>
      </c>
      <c r="EB29" s="25"/>
      <c r="EC29" s="25"/>
      <c r="ED29" s="25"/>
      <c r="EE29" s="8" t="s">
        <v>48</v>
      </c>
      <c r="EF29" s="25"/>
      <c r="EG29" s="25"/>
      <c r="EH29" s="25"/>
      <c r="EI29" s="8" t="s">
        <v>47</v>
      </c>
      <c r="EJ29" s="25"/>
      <c r="EK29" s="25"/>
      <c r="EL29" s="25"/>
      <c r="EM29" s="17" t="n">
        <f aca="false">COUNTIF(C29:EI29,"за")</f>
        <v>29</v>
      </c>
      <c r="EN29" s="17" t="n">
        <f aca="false">COUNTIF(C29:EI29,"проти")</f>
        <v>0</v>
      </c>
      <c r="EO29" s="17" t="n">
        <f aca="false">COUNTIF(C29:EI29, "Утримався")</f>
        <v>0</v>
      </c>
      <c r="EP29" s="17" t="n">
        <f aca="false">SUM(EO29,EN29,EM29)</f>
        <v>29</v>
      </c>
      <c r="EQ29" s="17" t="str">
        <f aca="false">IF(EM29&gt;17,"Прийнято","Не прийнято")</f>
        <v>Прийнято</v>
      </c>
    </row>
    <row r="30" customFormat="false" ht="59.7" hidden="false" customHeight="true" outlineLevel="0" collapsed="false">
      <c r="A30" s="22" t="n">
        <v>49</v>
      </c>
      <c r="B30" s="24" t="s">
        <v>74</v>
      </c>
      <c r="C30" s="8" t="s">
        <v>47</v>
      </c>
      <c r="D30" s="25"/>
      <c r="E30" s="25"/>
      <c r="F30" s="25"/>
      <c r="G30" s="8" t="s">
        <v>47</v>
      </c>
      <c r="H30" s="25"/>
      <c r="I30" s="25"/>
      <c r="J30" s="25"/>
      <c r="K30" s="8" t="s">
        <v>48</v>
      </c>
      <c r="L30" s="25"/>
      <c r="M30" s="25"/>
      <c r="N30" s="25"/>
      <c r="O30" s="8" t="s">
        <v>47</v>
      </c>
      <c r="P30" s="25"/>
      <c r="Q30" s="25"/>
      <c r="R30" s="25"/>
      <c r="S30" s="8" t="s">
        <v>47</v>
      </c>
      <c r="T30" s="25"/>
      <c r="U30" s="25"/>
      <c r="V30" s="25"/>
      <c r="W30" s="8" t="s">
        <v>47</v>
      </c>
      <c r="X30" s="25"/>
      <c r="Y30" s="25"/>
      <c r="Z30" s="25"/>
      <c r="AA30" s="8" t="s">
        <v>47</v>
      </c>
      <c r="AB30" s="25"/>
      <c r="AC30" s="25"/>
      <c r="AD30" s="25"/>
      <c r="AE30" s="8" t="s">
        <v>47</v>
      </c>
      <c r="AF30" s="25"/>
      <c r="AG30" s="25"/>
      <c r="AH30" s="25"/>
      <c r="AI30" s="8" t="s">
        <v>47</v>
      </c>
      <c r="AJ30" s="25"/>
      <c r="AK30" s="25"/>
      <c r="AL30" s="25"/>
      <c r="AM30" s="8" t="s">
        <v>47</v>
      </c>
      <c r="AN30" s="25"/>
      <c r="AO30" s="25"/>
      <c r="AP30" s="25"/>
      <c r="AQ30" s="8" t="s">
        <v>47</v>
      </c>
      <c r="AR30" s="25"/>
      <c r="AS30" s="25"/>
      <c r="AT30" s="25"/>
      <c r="AU30" s="8" t="s">
        <v>47</v>
      </c>
      <c r="AV30" s="25"/>
      <c r="AW30" s="25"/>
      <c r="AX30" s="25"/>
      <c r="AY30" s="8" t="s">
        <v>47</v>
      </c>
      <c r="AZ30" s="25"/>
      <c r="BA30" s="25"/>
      <c r="BB30" s="25"/>
      <c r="BC30" s="8" t="s">
        <v>47</v>
      </c>
      <c r="BD30" s="25"/>
      <c r="BE30" s="25"/>
      <c r="BF30" s="25"/>
      <c r="BG30" s="8" t="s">
        <v>47</v>
      </c>
      <c r="BH30" s="25"/>
      <c r="BI30" s="25"/>
      <c r="BJ30" s="25"/>
      <c r="BK30" s="8" t="s">
        <v>47</v>
      </c>
      <c r="BL30" s="25"/>
      <c r="BM30" s="25"/>
      <c r="BN30" s="25"/>
      <c r="BO30" s="8" t="s">
        <v>47</v>
      </c>
      <c r="BP30" s="25"/>
      <c r="BQ30" s="25"/>
      <c r="BR30" s="25"/>
      <c r="BS30" s="8" t="s">
        <v>48</v>
      </c>
      <c r="BT30" s="25"/>
      <c r="BU30" s="25"/>
      <c r="BV30" s="25"/>
      <c r="BW30" s="8" t="s">
        <v>47</v>
      </c>
      <c r="BX30" s="25"/>
      <c r="BY30" s="25"/>
      <c r="BZ30" s="25"/>
      <c r="CA30" s="16" t="s">
        <v>47</v>
      </c>
      <c r="CB30" s="25"/>
      <c r="CC30" s="25"/>
      <c r="CD30" s="25"/>
      <c r="CE30" s="8" t="s">
        <v>47</v>
      </c>
      <c r="CF30" s="25"/>
      <c r="CG30" s="25"/>
      <c r="CH30" s="25"/>
      <c r="CI30" s="8" t="s">
        <v>47</v>
      </c>
      <c r="CJ30" s="25"/>
      <c r="CK30" s="25"/>
      <c r="CL30" s="25"/>
      <c r="CM30" s="8" t="s">
        <v>47</v>
      </c>
      <c r="CN30" s="25"/>
      <c r="CO30" s="25"/>
      <c r="CP30" s="25"/>
      <c r="CQ30" s="8" t="s">
        <v>47</v>
      </c>
      <c r="CR30" s="25"/>
      <c r="CS30" s="25"/>
      <c r="CT30" s="25"/>
      <c r="CU30" s="8" t="s">
        <v>48</v>
      </c>
      <c r="CV30" s="25"/>
      <c r="CW30" s="25"/>
      <c r="CX30" s="25"/>
      <c r="CY30" s="8" t="s">
        <v>47</v>
      </c>
      <c r="CZ30" s="25"/>
      <c r="DA30" s="25"/>
      <c r="DB30" s="25"/>
      <c r="DC30" s="8" t="s">
        <v>47</v>
      </c>
      <c r="DD30" s="25"/>
      <c r="DE30" s="25"/>
      <c r="DF30" s="25"/>
      <c r="DG30" s="8" t="s">
        <v>47</v>
      </c>
      <c r="DH30" s="0"/>
      <c r="DI30" s="0"/>
      <c r="DJ30" s="0"/>
      <c r="DK30" s="8" t="s">
        <v>47</v>
      </c>
      <c r="DL30" s="0"/>
      <c r="DM30" s="0"/>
      <c r="DN30" s="0"/>
      <c r="DO30" s="8" t="s">
        <v>47</v>
      </c>
      <c r="DP30" s="0"/>
      <c r="DQ30" s="0"/>
      <c r="DR30" s="0"/>
      <c r="DS30" s="8" t="s">
        <v>48</v>
      </c>
      <c r="DT30" s="0"/>
      <c r="DU30" s="0"/>
      <c r="DV30" s="0"/>
      <c r="DW30" s="8" t="s">
        <v>48</v>
      </c>
      <c r="DX30" s="0"/>
      <c r="DY30" s="0"/>
      <c r="DZ30" s="0"/>
      <c r="EA30" s="8" t="s">
        <v>47</v>
      </c>
      <c r="EB30" s="0"/>
      <c r="EC30" s="0"/>
      <c r="ED30" s="0"/>
      <c r="EE30" s="8" t="s">
        <v>48</v>
      </c>
      <c r="EF30" s="25"/>
      <c r="EG30" s="25"/>
      <c r="EH30" s="25"/>
      <c r="EI30" s="8" t="s">
        <v>47</v>
      </c>
      <c r="EJ30" s="25"/>
      <c r="EK30" s="25"/>
      <c r="EL30" s="25"/>
      <c r="EM30" s="17" t="n">
        <f aca="false">COUNTIF(C30:EI30,"за")</f>
        <v>29</v>
      </c>
      <c r="EN30" s="17" t="n">
        <f aca="false">COUNTIF(C30:EI30,"проти")</f>
        <v>0</v>
      </c>
      <c r="EO30" s="17" t="n">
        <f aca="false">COUNTIF(C30:EI30, "Утримався")</f>
        <v>0</v>
      </c>
      <c r="EP30" s="17" t="n">
        <f aca="false">SUM(EO30,EN30,EM30)</f>
        <v>29</v>
      </c>
      <c r="EQ30" s="17" t="str">
        <f aca="false">IF(EM30&gt;17,"Прийнято","Не прийнято")</f>
        <v>Прийнято</v>
      </c>
    </row>
    <row r="31" customFormat="false" ht="42.45" hidden="false" customHeight="true" outlineLevel="0" collapsed="false">
      <c r="A31" s="22" t="n">
        <v>50</v>
      </c>
      <c r="B31" s="26" t="s">
        <v>75</v>
      </c>
      <c r="C31" s="8" t="s">
        <v>47</v>
      </c>
      <c r="D31" s="25"/>
      <c r="E31" s="25"/>
      <c r="F31" s="25"/>
      <c r="G31" s="8" t="s">
        <v>47</v>
      </c>
      <c r="H31" s="25"/>
      <c r="I31" s="25"/>
      <c r="J31" s="25"/>
      <c r="K31" s="8" t="s">
        <v>48</v>
      </c>
      <c r="L31" s="25"/>
      <c r="M31" s="25"/>
      <c r="N31" s="25"/>
      <c r="O31" s="8" t="s">
        <v>47</v>
      </c>
      <c r="P31" s="25"/>
      <c r="Q31" s="25"/>
      <c r="R31" s="25"/>
      <c r="S31" s="8" t="s">
        <v>47</v>
      </c>
      <c r="T31" s="25"/>
      <c r="U31" s="25"/>
      <c r="V31" s="25"/>
      <c r="W31" s="8" t="s">
        <v>47</v>
      </c>
      <c r="X31" s="25"/>
      <c r="Y31" s="25"/>
      <c r="Z31" s="25"/>
      <c r="AA31" s="8" t="s">
        <v>47</v>
      </c>
      <c r="AB31" s="25"/>
      <c r="AC31" s="25"/>
      <c r="AD31" s="25"/>
      <c r="AE31" s="8" t="s">
        <v>47</v>
      </c>
      <c r="AF31" s="25"/>
      <c r="AG31" s="25"/>
      <c r="AH31" s="25"/>
      <c r="AI31" s="8" t="s">
        <v>47</v>
      </c>
      <c r="AJ31" s="25"/>
      <c r="AK31" s="25"/>
      <c r="AL31" s="25"/>
      <c r="AM31" s="8" t="s">
        <v>47</v>
      </c>
      <c r="AN31" s="25"/>
      <c r="AO31" s="25"/>
      <c r="AP31" s="25"/>
      <c r="AQ31" s="8" t="s">
        <v>47</v>
      </c>
      <c r="AR31" s="25"/>
      <c r="AS31" s="25"/>
      <c r="AT31" s="25"/>
      <c r="AU31" s="8" t="s">
        <v>47</v>
      </c>
      <c r="AV31" s="25"/>
      <c r="AW31" s="25"/>
      <c r="AX31" s="25"/>
      <c r="AY31" s="8" t="s">
        <v>47</v>
      </c>
      <c r="AZ31" s="25"/>
      <c r="BA31" s="25"/>
      <c r="BB31" s="25"/>
      <c r="BC31" s="8" t="s">
        <v>47</v>
      </c>
      <c r="BD31" s="25"/>
      <c r="BE31" s="25"/>
      <c r="BF31" s="25"/>
      <c r="BG31" s="8" t="s">
        <v>47</v>
      </c>
      <c r="BH31" s="25"/>
      <c r="BI31" s="25"/>
      <c r="BJ31" s="25"/>
      <c r="BK31" s="8" t="s">
        <v>47</v>
      </c>
      <c r="BL31" s="25"/>
      <c r="BM31" s="25"/>
      <c r="BN31" s="25"/>
      <c r="BO31" s="8" t="s">
        <v>47</v>
      </c>
      <c r="BP31" s="25"/>
      <c r="BQ31" s="25"/>
      <c r="BR31" s="25"/>
      <c r="BS31" s="8" t="s">
        <v>48</v>
      </c>
      <c r="BT31" s="25"/>
      <c r="BU31" s="25"/>
      <c r="BV31" s="25"/>
      <c r="BW31" s="8" t="s">
        <v>47</v>
      </c>
      <c r="BX31" s="25"/>
      <c r="BY31" s="25"/>
      <c r="BZ31" s="25"/>
      <c r="CA31" s="16" t="s">
        <v>47</v>
      </c>
      <c r="CB31" s="25"/>
      <c r="CC31" s="25"/>
      <c r="CD31" s="25"/>
      <c r="CE31" s="8" t="s">
        <v>47</v>
      </c>
      <c r="CF31" s="25"/>
      <c r="CG31" s="25"/>
      <c r="CH31" s="25"/>
      <c r="CI31" s="8" t="s">
        <v>47</v>
      </c>
      <c r="CJ31" s="25"/>
      <c r="CK31" s="25"/>
      <c r="CL31" s="25"/>
      <c r="CM31" s="8" t="s">
        <v>47</v>
      </c>
      <c r="CN31" s="25"/>
      <c r="CO31" s="25"/>
      <c r="CP31" s="25"/>
      <c r="CQ31" s="8" t="s">
        <v>47</v>
      </c>
      <c r="CR31" s="25"/>
      <c r="CS31" s="25"/>
      <c r="CT31" s="25"/>
      <c r="CU31" s="8" t="s">
        <v>48</v>
      </c>
      <c r="CV31" s="25"/>
      <c r="CW31" s="25"/>
      <c r="CX31" s="25"/>
      <c r="CY31" s="8" t="s">
        <v>47</v>
      </c>
      <c r="CZ31" s="25"/>
      <c r="DA31" s="25"/>
      <c r="DB31" s="25"/>
      <c r="DC31" s="8" t="s">
        <v>47</v>
      </c>
      <c r="DD31" s="25"/>
      <c r="DE31" s="25"/>
      <c r="DF31" s="25"/>
      <c r="DG31" s="8" t="s">
        <v>47</v>
      </c>
      <c r="DH31" s="25"/>
      <c r="DI31" s="25"/>
      <c r="DJ31" s="25"/>
      <c r="DK31" s="8" t="s">
        <v>47</v>
      </c>
      <c r="DL31" s="25"/>
      <c r="DM31" s="25"/>
      <c r="DN31" s="25"/>
      <c r="DO31" s="8" t="s">
        <v>47</v>
      </c>
      <c r="DP31" s="25"/>
      <c r="DQ31" s="25"/>
      <c r="DR31" s="25"/>
      <c r="DS31" s="8" t="s">
        <v>48</v>
      </c>
      <c r="DT31" s="25"/>
      <c r="DU31" s="25"/>
      <c r="DV31" s="25"/>
      <c r="DW31" s="8" t="s">
        <v>48</v>
      </c>
      <c r="DX31" s="25"/>
      <c r="DY31" s="25"/>
      <c r="DZ31" s="25"/>
      <c r="EA31" s="8" t="s">
        <v>47</v>
      </c>
      <c r="EB31" s="25"/>
      <c r="EC31" s="25"/>
      <c r="ED31" s="25"/>
      <c r="EE31" s="8" t="s">
        <v>48</v>
      </c>
      <c r="EF31" s="25"/>
      <c r="EG31" s="25"/>
      <c r="EH31" s="25"/>
      <c r="EI31" s="8" t="s">
        <v>47</v>
      </c>
      <c r="EJ31" s="25"/>
      <c r="EK31" s="25"/>
      <c r="EL31" s="25"/>
      <c r="EM31" s="17" t="n">
        <f aca="false">COUNTIF(C31:EI31,"за")</f>
        <v>29</v>
      </c>
      <c r="EN31" s="17" t="n">
        <f aca="false">COUNTIF(C31:EI31,"проти")</f>
        <v>0</v>
      </c>
      <c r="EO31" s="17" t="n">
        <f aca="false">COUNTIF(C31:EI31, "Утримався")</f>
        <v>0</v>
      </c>
      <c r="EP31" s="17" t="n">
        <f aca="false">SUM(EO31,EN31,EM31)</f>
        <v>29</v>
      </c>
      <c r="EQ31" s="17" t="str">
        <f aca="false">IF(EM31&gt;17,"Прийнято","Не прийнято")</f>
        <v>Прийнято</v>
      </c>
    </row>
    <row r="32" customFormat="false" ht="66.65" hidden="false" customHeight="true" outlineLevel="0" collapsed="false">
      <c r="A32" s="22" t="n">
        <v>51</v>
      </c>
      <c r="B32" s="26" t="s">
        <v>76</v>
      </c>
      <c r="C32" s="8" t="s">
        <v>47</v>
      </c>
      <c r="D32" s="25"/>
      <c r="E32" s="25"/>
      <c r="F32" s="25"/>
      <c r="G32" s="8" t="s">
        <v>47</v>
      </c>
      <c r="H32" s="25"/>
      <c r="I32" s="25"/>
      <c r="J32" s="25"/>
      <c r="K32" s="8" t="s">
        <v>48</v>
      </c>
      <c r="L32" s="25"/>
      <c r="M32" s="25"/>
      <c r="N32" s="25"/>
      <c r="O32" s="8" t="s">
        <v>47</v>
      </c>
      <c r="P32" s="25"/>
      <c r="Q32" s="25"/>
      <c r="R32" s="25"/>
      <c r="S32" s="8" t="s">
        <v>47</v>
      </c>
      <c r="T32" s="25"/>
      <c r="U32" s="25"/>
      <c r="V32" s="25"/>
      <c r="W32" s="8" t="s">
        <v>47</v>
      </c>
      <c r="X32" s="25"/>
      <c r="Y32" s="25"/>
      <c r="Z32" s="25"/>
      <c r="AA32" s="8" t="s">
        <v>47</v>
      </c>
      <c r="AB32" s="25"/>
      <c r="AC32" s="25"/>
      <c r="AD32" s="25"/>
      <c r="AE32" s="8" t="s">
        <v>47</v>
      </c>
      <c r="AF32" s="25"/>
      <c r="AG32" s="25"/>
      <c r="AH32" s="25"/>
      <c r="AI32" s="8" t="s">
        <v>47</v>
      </c>
      <c r="AJ32" s="25"/>
      <c r="AK32" s="25"/>
      <c r="AL32" s="25"/>
      <c r="AM32" s="8" t="s">
        <v>47</v>
      </c>
      <c r="AN32" s="25"/>
      <c r="AO32" s="25"/>
      <c r="AP32" s="25"/>
      <c r="AQ32" s="8" t="s">
        <v>47</v>
      </c>
      <c r="AR32" s="25"/>
      <c r="AS32" s="25"/>
      <c r="AT32" s="25"/>
      <c r="AU32" s="8" t="s">
        <v>47</v>
      </c>
      <c r="AV32" s="25"/>
      <c r="AW32" s="25"/>
      <c r="AX32" s="25"/>
      <c r="AY32" s="8" t="s">
        <v>47</v>
      </c>
      <c r="AZ32" s="25"/>
      <c r="BA32" s="25"/>
      <c r="BB32" s="25"/>
      <c r="BC32" s="8" t="s">
        <v>47</v>
      </c>
      <c r="BD32" s="25"/>
      <c r="BE32" s="25"/>
      <c r="BF32" s="25"/>
      <c r="BG32" s="8" t="s">
        <v>47</v>
      </c>
      <c r="BH32" s="25"/>
      <c r="BI32" s="25"/>
      <c r="BJ32" s="25"/>
      <c r="BK32" s="8" t="s">
        <v>47</v>
      </c>
      <c r="BL32" s="25"/>
      <c r="BM32" s="25"/>
      <c r="BN32" s="25"/>
      <c r="BO32" s="8" t="s">
        <v>47</v>
      </c>
      <c r="BP32" s="25"/>
      <c r="BQ32" s="25"/>
      <c r="BR32" s="25"/>
      <c r="BS32" s="8" t="s">
        <v>48</v>
      </c>
      <c r="BT32" s="25"/>
      <c r="BU32" s="25"/>
      <c r="BV32" s="25"/>
      <c r="BW32" s="8" t="s">
        <v>47</v>
      </c>
      <c r="BX32" s="25"/>
      <c r="BY32" s="25"/>
      <c r="BZ32" s="25"/>
      <c r="CA32" s="16" t="s">
        <v>47</v>
      </c>
      <c r="CB32" s="25"/>
      <c r="CC32" s="25"/>
      <c r="CD32" s="25"/>
      <c r="CE32" s="8" t="s">
        <v>47</v>
      </c>
      <c r="CF32" s="25"/>
      <c r="CG32" s="25"/>
      <c r="CH32" s="25"/>
      <c r="CI32" s="8" t="s">
        <v>47</v>
      </c>
      <c r="CJ32" s="25"/>
      <c r="CK32" s="25"/>
      <c r="CL32" s="25"/>
      <c r="CM32" s="8" t="s">
        <v>47</v>
      </c>
      <c r="CN32" s="25"/>
      <c r="CO32" s="25"/>
      <c r="CP32" s="25"/>
      <c r="CQ32" s="8" t="s">
        <v>47</v>
      </c>
      <c r="CR32" s="25"/>
      <c r="CS32" s="25"/>
      <c r="CT32" s="25"/>
      <c r="CU32" s="8" t="s">
        <v>48</v>
      </c>
      <c r="CV32" s="25"/>
      <c r="CW32" s="25"/>
      <c r="CX32" s="25"/>
      <c r="CY32" s="8" t="s">
        <v>47</v>
      </c>
      <c r="CZ32" s="25"/>
      <c r="DA32" s="25"/>
      <c r="DB32" s="25"/>
      <c r="DC32" s="8" t="s">
        <v>47</v>
      </c>
      <c r="DD32" s="25"/>
      <c r="DE32" s="25"/>
      <c r="DF32" s="25"/>
      <c r="DG32" s="8" t="s">
        <v>47</v>
      </c>
      <c r="DH32" s="25"/>
      <c r="DI32" s="25"/>
      <c r="DJ32" s="25"/>
      <c r="DK32" s="8" t="s">
        <v>47</v>
      </c>
      <c r="DL32" s="25"/>
      <c r="DM32" s="25"/>
      <c r="DN32" s="25"/>
      <c r="DO32" s="8" t="s">
        <v>47</v>
      </c>
      <c r="DP32" s="25"/>
      <c r="DQ32" s="25"/>
      <c r="DR32" s="25"/>
      <c r="DS32" s="8" t="s">
        <v>48</v>
      </c>
      <c r="DT32" s="25"/>
      <c r="DU32" s="25"/>
      <c r="DV32" s="25"/>
      <c r="DW32" s="8" t="s">
        <v>48</v>
      </c>
      <c r="DX32" s="25"/>
      <c r="DY32" s="25"/>
      <c r="DZ32" s="25"/>
      <c r="EA32" s="8" t="s">
        <v>47</v>
      </c>
      <c r="EB32" s="25"/>
      <c r="EC32" s="25"/>
      <c r="ED32" s="25"/>
      <c r="EE32" s="8" t="s">
        <v>48</v>
      </c>
      <c r="EF32" s="25"/>
      <c r="EG32" s="25"/>
      <c r="EH32" s="25"/>
      <c r="EI32" s="8" t="s">
        <v>47</v>
      </c>
      <c r="EJ32" s="25"/>
      <c r="EK32" s="25"/>
      <c r="EL32" s="25"/>
      <c r="EM32" s="17" t="n">
        <f aca="false">COUNTIF(C32:EI32,"за")</f>
        <v>29</v>
      </c>
      <c r="EN32" s="17" t="n">
        <f aca="false">COUNTIF(C32:EI32,"проти")</f>
        <v>0</v>
      </c>
      <c r="EO32" s="17" t="n">
        <f aca="false">COUNTIF(C32:EI32, "Утримався")</f>
        <v>0</v>
      </c>
      <c r="EP32" s="17" t="n">
        <f aca="false">SUM(EO32,EN32,EM32)</f>
        <v>29</v>
      </c>
      <c r="EQ32" s="17" t="str">
        <f aca="false">IF(EM32&gt;17,"Прийнято","Не прийнято")</f>
        <v>Прийнято</v>
      </c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260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2020-12-29T10:31:00Z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