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1355" windowHeight="9120" tabRatio="628" activeTab="1"/>
  </bookViews>
  <sheets>
    <sheet name="Лист1" sheetId="3" r:id="rId1"/>
    <sheet name="Лист2" sheetId="4" r:id="rId2"/>
  </sheets>
  <definedNames>
    <definedName name="_xlnm.Print_Area" localSheetId="0">Лист1!$B$1:$S$30</definedName>
  </definedNames>
  <calcPr calcId="124519"/>
</workbook>
</file>

<file path=xl/calcChain.xml><?xml version="1.0" encoding="utf-8"?>
<calcChain xmlns="http://schemas.openxmlformats.org/spreadsheetml/2006/main">
  <c r="G22" i="3"/>
  <c r="G7" i="4"/>
  <c r="H7" s="1"/>
  <c r="G14"/>
  <c r="H14" s="1"/>
  <c r="G15"/>
  <c r="H15" s="1"/>
  <c r="G13"/>
  <c r="H13" s="1"/>
  <c r="G12"/>
  <c r="H12" s="1"/>
  <c r="G11"/>
  <c r="H11" s="1"/>
  <c r="G10"/>
  <c r="H10" s="1"/>
  <c r="G9"/>
  <c r="H9" s="1"/>
  <c r="G8"/>
  <c r="H8" s="1"/>
  <c r="G12" i="3"/>
  <c r="H12"/>
  <c r="I12"/>
  <c r="J12"/>
  <c r="K12"/>
  <c r="L12"/>
  <c r="M12"/>
  <c r="N12"/>
  <c r="O12"/>
  <c r="P12"/>
  <c r="Q12"/>
  <c r="R12"/>
  <c r="R20"/>
  <c r="R19"/>
  <c r="R18"/>
  <c r="R17"/>
  <c r="R16"/>
  <c r="R15"/>
  <c r="R14"/>
  <c r="R13"/>
  <c r="R11"/>
  <c r="R10"/>
  <c r="R9"/>
  <c r="R8"/>
  <c r="Q20"/>
  <c r="Q19"/>
  <c r="Q18"/>
  <c r="Q17"/>
  <c r="Q16"/>
  <c r="Q15"/>
  <c r="Q14"/>
  <c r="Q13"/>
  <c r="Q11"/>
  <c r="Q10"/>
  <c r="Q9"/>
  <c r="Q8"/>
  <c r="P20"/>
  <c r="P19"/>
  <c r="P18"/>
  <c r="P17"/>
  <c r="P16"/>
  <c r="P15"/>
  <c r="P14"/>
  <c r="P13"/>
  <c r="P11"/>
  <c r="P10"/>
  <c r="P9"/>
  <c r="P8"/>
  <c r="O20"/>
  <c r="O19"/>
  <c r="O18"/>
  <c r="O17"/>
  <c r="O16"/>
  <c r="O15"/>
  <c r="O14"/>
  <c r="O13"/>
  <c r="O11"/>
  <c r="O10"/>
  <c r="O9"/>
  <c r="O8"/>
  <c r="N20"/>
  <c r="N19"/>
  <c r="N18"/>
  <c r="N17"/>
  <c r="N16"/>
  <c r="N15"/>
  <c r="N14"/>
  <c r="N13"/>
  <c r="N11"/>
  <c r="N10"/>
  <c r="N9"/>
  <c r="N8"/>
  <c r="M20"/>
  <c r="M19"/>
  <c r="M18"/>
  <c r="M17"/>
  <c r="M16"/>
  <c r="M15"/>
  <c r="M14"/>
  <c r="M13"/>
  <c r="M11"/>
  <c r="M10"/>
  <c r="M9"/>
  <c r="M8"/>
  <c r="L20"/>
  <c r="L19"/>
  <c r="L18"/>
  <c r="L17"/>
  <c r="L16"/>
  <c r="L15"/>
  <c r="L14"/>
  <c r="L13"/>
  <c r="L11"/>
  <c r="L10"/>
  <c r="L9"/>
  <c r="L8"/>
  <c r="K20"/>
  <c r="K19"/>
  <c r="K18"/>
  <c r="K17"/>
  <c r="K16"/>
  <c r="K15"/>
  <c r="K14"/>
  <c r="K13"/>
  <c r="K11"/>
  <c r="K10"/>
  <c r="K9"/>
  <c r="K8"/>
  <c r="J20"/>
  <c r="J19"/>
  <c r="J18"/>
  <c r="J17"/>
  <c r="J16"/>
  <c r="J15"/>
  <c r="J14"/>
  <c r="J13"/>
  <c r="J11"/>
  <c r="J10"/>
  <c r="J9"/>
  <c r="J8"/>
  <c r="I20"/>
  <c r="I19"/>
  <c r="I18"/>
  <c r="I17"/>
  <c r="I16"/>
  <c r="I15"/>
  <c r="I14"/>
  <c r="I13"/>
  <c r="I11"/>
  <c r="I10"/>
  <c r="I9"/>
  <c r="I8"/>
  <c r="H20"/>
  <c r="H19"/>
  <c r="H18"/>
  <c r="H17"/>
  <c r="H16"/>
  <c r="H15"/>
  <c r="H14"/>
  <c r="H13"/>
  <c r="H11"/>
  <c r="H10"/>
  <c r="H9"/>
  <c r="H8"/>
  <c r="G20"/>
  <c r="G19"/>
  <c r="G18"/>
  <c r="G17"/>
  <c r="G16"/>
  <c r="G15"/>
  <c r="G14"/>
  <c r="G13"/>
  <c r="G11"/>
  <c r="G10"/>
  <c r="G9"/>
  <c r="G8"/>
  <c r="M21"/>
  <c r="M22"/>
  <c r="N21"/>
  <c r="N22"/>
  <c r="O21"/>
  <c r="O22"/>
  <c r="P21"/>
  <c r="P22"/>
  <c r="Q21"/>
  <c r="Q22"/>
  <c r="R21"/>
  <c r="R22"/>
  <c r="J21"/>
  <c r="J22"/>
  <c r="L21"/>
  <c r="L22"/>
  <c r="H21"/>
  <c r="H22"/>
  <c r="I21"/>
  <c r="I22"/>
  <c r="G21"/>
  <c r="K21"/>
  <c r="K22"/>
  <c r="H16" i="4" l="1"/>
</calcChain>
</file>

<file path=xl/sharedStrings.xml><?xml version="1.0" encoding="utf-8"?>
<sst xmlns="http://schemas.openxmlformats.org/spreadsheetml/2006/main" count="59" uniqueCount="49">
  <si>
    <t>№ з/п</t>
  </si>
  <si>
    <t>Назва використаних засобів</t>
  </si>
  <si>
    <t>Термін використання                         (місяців)</t>
  </si>
  <si>
    <t>Вартість використаних засобів                    (грн)</t>
  </si>
  <si>
    <t xml:space="preserve">Рукавиці гумові </t>
  </si>
  <si>
    <t>1пара</t>
  </si>
  <si>
    <t>Ручка</t>
  </si>
  <si>
    <t>Всього</t>
  </si>
  <si>
    <t>5 хв</t>
  </si>
  <si>
    <t>10 хв</t>
  </si>
  <si>
    <t>Вартість прямих витрат для розрахунку тарифу платної соціальної послуги   (грн)</t>
  </si>
  <si>
    <t>15 хв</t>
  </si>
  <si>
    <t>20 хв</t>
  </si>
  <si>
    <t>30 хв</t>
  </si>
  <si>
    <t>40 хв</t>
  </si>
  <si>
    <t>45 хв</t>
  </si>
  <si>
    <t>60 хв</t>
  </si>
  <si>
    <t>120 хв</t>
  </si>
  <si>
    <t>90 хв</t>
  </si>
  <si>
    <t>18хв</t>
  </si>
  <si>
    <t>6 хв</t>
  </si>
  <si>
    <t>Рушник</t>
  </si>
  <si>
    <t>Папір ксероксний</t>
  </si>
  <si>
    <t>Папір газетний</t>
  </si>
  <si>
    <t>Ампула</t>
  </si>
  <si>
    <t>Папка з резинкою</t>
  </si>
  <si>
    <t>Фартух нейлон</t>
  </si>
  <si>
    <t>Приклад  40 / 6 міс / 167год. * 0,083=0,0033</t>
  </si>
  <si>
    <t>Кіл-ть                  (шт.,пар)</t>
  </si>
  <si>
    <t>Файли</t>
  </si>
  <si>
    <t>Сумки господарські</t>
  </si>
  <si>
    <t>Тапочки кімнатні</t>
  </si>
  <si>
    <t>Халат</t>
  </si>
  <si>
    <t>Економіст  ______________________________ В.М. Табацька</t>
  </si>
  <si>
    <t>Заправка катриджу</t>
  </si>
  <si>
    <t>Розрахунок  прямих  матеріальних витрат                                                                                                                                                                                                                                              на 01.06.14р</t>
  </si>
  <si>
    <t xml:space="preserve">Розрахунок  прямих  матеріальних витрат </t>
  </si>
  <si>
    <t>Кіл-ть               шт.,пар</t>
  </si>
  <si>
    <t>Термін використання                         (міс.)</t>
  </si>
  <si>
    <t>Ціна використаних засобів                    (грн)</t>
  </si>
  <si>
    <t>Файли ( 100 шт)</t>
  </si>
  <si>
    <t>Рукавиці гумові</t>
  </si>
  <si>
    <t>Олівець простий</t>
  </si>
  <si>
    <t>Ручка синя</t>
  </si>
  <si>
    <t>Зошит</t>
  </si>
  <si>
    <t>https://my.zakupki.prom.ua/cabinet/purchases/state_purchase/view/21634741</t>
  </si>
  <si>
    <t>Клей олівець 21гр</t>
  </si>
  <si>
    <t>Медичний огляд</t>
  </si>
  <si>
    <t>станом на 01.01.2023р.</t>
  </si>
</sst>
</file>

<file path=xl/styles.xml><?xml version="1.0" encoding="utf-8"?>
<styleSheet xmlns="http://schemas.openxmlformats.org/spreadsheetml/2006/main">
  <numFmts count="1">
    <numFmt numFmtId="164" formatCode="0.0000"/>
  </numFmts>
  <fonts count="16">
    <font>
      <sz val="10"/>
      <name val="Arial Cyr"/>
      <charset val="204"/>
    </font>
    <font>
      <sz val="11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48"/>
      <name val="Times New Roman"/>
      <family val="1"/>
      <charset val="204"/>
    </font>
    <font>
      <sz val="48"/>
      <color indexed="8"/>
      <name val="Times New Roman"/>
      <family val="1"/>
      <charset val="204"/>
    </font>
    <font>
      <b/>
      <sz val="48"/>
      <name val="Times New Roman"/>
      <family val="1"/>
      <charset val="204"/>
    </font>
    <font>
      <sz val="36"/>
      <name val="Arial Cyr"/>
      <charset val="204"/>
    </font>
    <font>
      <b/>
      <sz val="48"/>
      <name val="Arial CYR"/>
      <charset val="204"/>
    </font>
    <font>
      <sz val="36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1" xfId="0" applyFont="1" applyBorder="1"/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1" xfId="0" applyFont="1" applyFill="1" applyBorder="1"/>
    <xf numFmtId="2" fontId="8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2" xfId="0" applyFont="1" applyFill="1" applyBorder="1"/>
    <xf numFmtId="0" fontId="9" fillId="2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/>
    </xf>
    <xf numFmtId="0" fontId="15" fillId="0" borderId="0" xfId="0" applyFont="1"/>
    <xf numFmtId="164" fontId="13" fillId="0" borderId="0" xfId="0" applyNumberFormat="1" applyFont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1" xfId="0" applyFont="1" applyBorder="1"/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2" fontId="13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0</xdr:row>
      <xdr:rowOff>0</xdr:rowOff>
    </xdr:from>
    <xdr:to>
      <xdr:col>6</xdr:col>
      <xdr:colOff>523875</xdr:colOff>
      <xdr:row>0</xdr:row>
      <xdr:rowOff>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7419975" y="0"/>
          <a:ext cx="11896725" cy="0"/>
        </a:xfrm>
        <a:prstGeom prst="flowChartMultidocument">
          <a:avLst/>
        </a:prstGeom>
        <a:solidFill>
          <a:srgbClr val="FFFFFF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2000" b="1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2200" b="1" i="1" strike="noStrike">
              <a:solidFill>
                <a:srgbClr val="000000"/>
              </a:solidFill>
              <a:latin typeface="Times New Roman"/>
              <a:cs typeface="Times New Roman"/>
            </a:rPr>
            <a:t>РОЗРАХУНКОВІ ТАРИФИ НАДАННЯ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2200" b="1" i="1" strike="noStrike">
              <a:solidFill>
                <a:srgbClr val="000000"/>
              </a:solidFill>
              <a:latin typeface="Times New Roman"/>
              <a:cs typeface="Times New Roman"/>
            </a:rPr>
            <a:t>ПЛАТНИХ СОЦІАЛЬНИХ ПОСЛУГ,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2200" b="1" i="1" strike="noStrike">
              <a:solidFill>
                <a:srgbClr val="000000"/>
              </a:solidFill>
              <a:latin typeface="Times New Roman"/>
              <a:cs typeface="Times New Roman"/>
            </a:rPr>
            <a:t>ЯКІ ВИКОНУЮТЬСЯ ТЕРИТОРІАЛЬНИМ ЦЕНТРОМ СОЦІАЛЬНОГО ОБСЛУГОВУВАННЯ ПЕНСІОНЕРІВ ТА ОДИНОКИХ НЕПРАЦЕЗДАТНИХ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2200" b="1" i="1" strike="noStrike">
              <a:solidFill>
                <a:srgbClr val="000000"/>
              </a:solidFill>
              <a:latin typeface="Times New Roman"/>
              <a:cs typeface="Times New Roman"/>
            </a:rPr>
            <a:t>ГРОМАДЯН ЛУЦЬКОГО РАЙОНУ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800" b="1" i="0" strike="noStrike">
              <a:solidFill>
                <a:srgbClr val="000000"/>
              </a:solidFill>
              <a:latin typeface="Times New Roman"/>
              <a:cs typeface="Times New Roman"/>
            </a:rPr>
            <a:t>Луцьк, 2007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2200" b="1" i="1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2200" b="0" i="1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446"/>
  <sheetViews>
    <sheetView view="pageBreakPreview" topLeftCell="B1" zoomScale="20" zoomScaleSheetLayoutView="20" workbookViewId="0">
      <selection activeCell="G23" sqref="G23"/>
    </sheetView>
  </sheetViews>
  <sheetFormatPr defaultRowHeight="18"/>
  <cols>
    <col min="1" max="1" width="85.7109375" customWidth="1"/>
    <col min="2" max="2" width="21.140625" customWidth="1"/>
    <col min="3" max="3" width="76.140625" style="4" customWidth="1"/>
    <col min="4" max="4" width="34.140625" style="3" customWidth="1"/>
    <col min="5" max="5" width="30.5703125" style="3" customWidth="1"/>
    <col min="6" max="6" width="34.140625" style="3" customWidth="1"/>
    <col min="7" max="8" width="39" style="3" customWidth="1"/>
    <col min="9" max="9" width="37" style="3" customWidth="1"/>
    <col min="10" max="11" width="36.42578125" style="3" customWidth="1"/>
    <col min="12" max="12" width="41.28515625" style="3" customWidth="1"/>
    <col min="13" max="13" width="36.7109375" style="3" customWidth="1"/>
    <col min="14" max="14" width="41" style="3" customWidth="1"/>
    <col min="15" max="15" width="38.140625" style="3" customWidth="1"/>
    <col min="16" max="17" width="36.140625" style="3" customWidth="1"/>
    <col min="18" max="18" width="41" style="3" customWidth="1"/>
    <col min="19" max="19" width="5.140625" hidden="1" customWidth="1"/>
  </cols>
  <sheetData>
    <row r="1" spans="1:37" ht="54.75" customHeight="1">
      <c r="B1" s="1"/>
      <c r="C1" s="56" t="s">
        <v>35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37" ht="102.75" customHeight="1">
      <c r="B2" s="1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37" ht="69.75" customHeight="1">
      <c r="B3" s="1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37" s="19" customFormat="1" ht="59.25" customHeight="1">
      <c r="B4" s="25"/>
      <c r="C4" s="55"/>
      <c r="D4" s="55"/>
      <c r="E4" s="55"/>
      <c r="F4" s="55"/>
      <c r="G4" s="55"/>
      <c r="H4" s="20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37" s="23" customFormat="1" ht="186" customHeight="1">
      <c r="A5" s="22"/>
      <c r="B5" s="49" t="s">
        <v>0</v>
      </c>
      <c r="C5" s="57" t="s">
        <v>1</v>
      </c>
      <c r="D5" s="57" t="s">
        <v>2</v>
      </c>
      <c r="E5" s="57" t="s">
        <v>28</v>
      </c>
      <c r="F5" s="57" t="s">
        <v>3</v>
      </c>
      <c r="G5" s="60" t="s">
        <v>10</v>
      </c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</row>
    <row r="6" spans="1:37" s="23" customFormat="1" ht="63" customHeight="1">
      <c r="A6" s="26"/>
      <c r="B6" s="50"/>
      <c r="C6" s="58"/>
      <c r="D6" s="58"/>
      <c r="E6" s="58"/>
      <c r="F6" s="58"/>
      <c r="G6" s="24" t="s">
        <v>8</v>
      </c>
      <c r="H6" s="24" t="s">
        <v>20</v>
      </c>
      <c r="I6" s="24" t="s">
        <v>9</v>
      </c>
      <c r="J6" s="24" t="s">
        <v>11</v>
      </c>
      <c r="K6" s="24" t="s">
        <v>19</v>
      </c>
      <c r="L6" s="24" t="s">
        <v>12</v>
      </c>
      <c r="M6" s="24" t="s">
        <v>13</v>
      </c>
      <c r="N6" s="24" t="s">
        <v>14</v>
      </c>
      <c r="O6" s="24" t="s">
        <v>15</v>
      </c>
      <c r="P6" s="24" t="s">
        <v>16</v>
      </c>
      <c r="Q6" s="24" t="s">
        <v>18</v>
      </c>
      <c r="R6" s="24" t="s">
        <v>17</v>
      </c>
      <c r="S6" s="27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</row>
    <row r="7" spans="1:37" s="23" customFormat="1" ht="69" customHeight="1">
      <c r="A7" s="22"/>
      <c r="B7" s="51"/>
      <c r="C7" s="59"/>
      <c r="D7" s="59"/>
      <c r="E7" s="59"/>
      <c r="F7" s="59"/>
      <c r="G7" s="24">
        <v>8.3000000000000004E-2</v>
      </c>
      <c r="H7" s="24">
        <v>0.1</v>
      </c>
      <c r="I7" s="24">
        <v>0.16700000000000001</v>
      </c>
      <c r="J7" s="24">
        <v>0.25</v>
      </c>
      <c r="K7" s="24">
        <v>0.29599999999999999</v>
      </c>
      <c r="L7" s="24">
        <v>0.33300000000000002</v>
      </c>
      <c r="M7" s="24">
        <v>0.5</v>
      </c>
      <c r="N7" s="24">
        <v>0.66700000000000004</v>
      </c>
      <c r="O7" s="24">
        <v>0.75</v>
      </c>
      <c r="P7" s="24">
        <v>1</v>
      </c>
      <c r="Q7" s="24">
        <v>1.5</v>
      </c>
      <c r="R7" s="24">
        <v>2</v>
      </c>
      <c r="S7" s="27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</row>
    <row r="8" spans="1:37" s="11" customFormat="1" ht="108" customHeight="1">
      <c r="A8" s="10"/>
      <c r="B8" s="6">
        <v>1</v>
      </c>
      <c r="C8" s="6" t="s">
        <v>21</v>
      </c>
      <c r="D8" s="7">
        <v>6</v>
      </c>
      <c r="E8" s="6">
        <v>1</v>
      </c>
      <c r="F8" s="8">
        <v>40</v>
      </c>
      <c r="G8" s="9">
        <f>F8/D8/167*0.083</f>
        <v>3.313373253493014E-3</v>
      </c>
      <c r="H8" s="9">
        <f>F8/D8/167*0.1</f>
        <v>3.9920159680638728E-3</v>
      </c>
      <c r="I8" s="9">
        <f>F8/D8/167*0.167</f>
        <v>6.6666666666666671E-3</v>
      </c>
      <c r="J8" s="9">
        <f>F8/D8/167*0.25</f>
        <v>9.9800399201596807E-3</v>
      </c>
      <c r="K8" s="9">
        <f>F8/D8/167*0.296</f>
        <v>1.1816367265469061E-2</v>
      </c>
      <c r="L8" s="9">
        <f>F8/D8/167*0.333</f>
        <v>1.3293413173652695E-2</v>
      </c>
      <c r="M8" s="9">
        <f>F8/D8/167*0.5</f>
        <v>1.9960079840319361E-2</v>
      </c>
      <c r="N8" s="9">
        <f>F8/D8/167*0.667</f>
        <v>2.6626746506986029E-2</v>
      </c>
      <c r="O8" s="9">
        <f>F8/D8/167*0.75</f>
        <v>2.9940119760479042E-2</v>
      </c>
      <c r="P8" s="9">
        <f>F8/D8/167*1</f>
        <v>3.9920159680638723E-2</v>
      </c>
      <c r="Q8" s="9">
        <f>F8/D8/167*1.5</f>
        <v>5.9880239520958084E-2</v>
      </c>
      <c r="R8" s="9">
        <f>F8/D8/167*2</f>
        <v>7.9840319361277445E-2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</row>
    <row r="9" spans="1:37" s="14" customFormat="1" ht="108" customHeight="1">
      <c r="A9" s="13"/>
      <c r="B9" s="6">
        <v>2</v>
      </c>
      <c r="C9" s="12" t="s">
        <v>4</v>
      </c>
      <c r="D9" s="6">
        <v>3</v>
      </c>
      <c r="E9" s="6" t="s">
        <v>5</v>
      </c>
      <c r="F9" s="8">
        <v>12</v>
      </c>
      <c r="G9" s="9">
        <f t="shared" ref="G9:G20" si="0">F9/D9/167*0.083</f>
        <v>1.9880239520958087E-3</v>
      </c>
      <c r="H9" s="9">
        <f t="shared" ref="H9:H20" si="1">F9/D9/167*0.1</f>
        <v>2.3952095808383238E-3</v>
      </c>
      <c r="I9" s="9">
        <f t="shared" ref="I9:I20" si="2">F9/D9/167*0.167</f>
        <v>4.0000000000000001E-3</v>
      </c>
      <c r="J9" s="9">
        <f t="shared" ref="J9:J20" si="3">F9/D9/167*0.25</f>
        <v>5.9880239520958087E-3</v>
      </c>
      <c r="K9" s="9">
        <f t="shared" ref="K9:K20" si="4">F9/D9/167*0.296</f>
        <v>7.0898203592814372E-3</v>
      </c>
      <c r="L9" s="9">
        <f t="shared" ref="L9:L20" si="5">F9/D9/167*0.333</f>
        <v>7.9760479041916174E-3</v>
      </c>
      <c r="M9" s="9">
        <f t="shared" ref="M9:M20" si="6">F9/D9/167*0.5</f>
        <v>1.1976047904191617E-2</v>
      </c>
      <c r="N9" s="9">
        <f t="shared" ref="N9:N20" si="7">F9/D9/167*0.667</f>
        <v>1.5976047904191618E-2</v>
      </c>
      <c r="O9" s="9">
        <f t="shared" ref="O9:O20" si="8">F9/D9/167*0.75</f>
        <v>1.7964071856287428E-2</v>
      </c>
      <c r="P9" s="9">
        <f t="shared" ref="P9:P20" si="9">F9/D9/167*1</f>
        <v>2.3952095808383235E-2</v>
      </c>
      <c r="Q9" s="9">
        <f t="shared" ref="Q9:Q20" si="10">F9/D9/167*1.5</f>
        <v>3.5928143712574856E-2</v>
      </c>
      <c r="R9" s="9">
        <f t="shared" ref="R9:R20" si="11">F9/D9/167*2</f>
        <v>4.790419161676647E-2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1:37" s="17" customFormat="1" ht="108" customHeight="1">
      <c r="A10" s="16"/>
      <c r="B10" s="12">
        <v>3</v>
      </c>
      <c r="C10" s="12" t="s">
        <v>22</v>
      </c>
      <c r="D10" s="12">
        <v>3</v>
      </c>
      <c r="E10" s="12">
        <v>2</v>
      </c>
      <c r="F10" s="15">
        <v>100</v>
      </c>
      <c r="G10" s="9">
        <f t="shared" si="0"/>
        <v>1.656686626746507E-2</v>
      </c>
      <c r="H10" s="9">
        <f t="shared" si="1"/>
        <v>1.9960079840319361E-2</v>
      </c>
      <c r="I10" s="9">
        <f t="shared" si="2"/>
        <v>3.3333333333333333E-2</v>
      </c>
      <c r="J10" s="9">
        <f t="shared" si="3"/>
        <v>4.9900199600798403E-2</v>
      </c>
      <c r="K10" s="9">
        <f t="shared" si="4"/>
        <v>5.9081836327345309E-2</v>
      </c>
      <c r="L10" s="9">
        <f t="shared" si="5"/>
        <v>6.6467065868263481E-2</v>
      </c>
      <c r="M10" s="9">
        <f t="shared" si="6"/>
        <v>9.9800399201596807E-2</v>
      </c>
      <c r="N10" s="9">
        <f t="shared" si="7"/>
        <v>0.13313373253493016</v>
      </c>
      <c r="O10" s="9">
        <f t="shared" si="8"/>
        <v>0.14970059880239522</v>
      </c>
      <c r="P10" s="9">
        <f t="shared" si="9"/>
        <v>0.19960079840319361</v>
      </c>
      <c r="Q10" s="9">
        <f t="shared" si="10"/>
        <v>0.29940119760479045</v>
      </c>
      <c r="R10" s="9">
        <f t="shared" si="11"/>
        <v>0.39920159680638723</v>
      </c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 s="17" customFormat="1" ht="135" customHeight="1">
      <c r="A11" s="16"/>
      <c r="B11" s="12">
        <v>4</v>
      </c>
      <c r="C11" s="12" t="s">
        <v>32</v>
      </c>
      <c r="D11" s="12">
        <v>12</v>
      </c>
      <c r="E11" s="12">
        <v>1</v>
      </c>
      <c r="F11" s="15">
        <v>100</v>
      </c>
      <c r="G11" s="9">
        <f t="shared" si="0"/>
        <v>4.1417165668662676E-3</v>
      </c>
      <c r="H11" s="9">
        <f t="shared" si="1"/>
        <v>4.9900199600798403E-3</v>
      </c>
      <c r="I11" s="9">
        <f t="shared" si="2"/>
        <v>8.3333333333333332E-3</v>
      </c>
      <c r="J11" s="9">
        <f t="shared" si="3"/>
        <v>1.2475049900199601E-2</v>
      </c>
      <c r="K11" s="9">
        <f t="shared" si="4"/>
        <v>1.4770459081836327E-2</v>
      </c>
      <c r="L11" s="9">
        <f t="shared" si="5"/>
        <v>1.661676646706587E-2</v>
      </c>
      <c r="M11" s="9">
        <f t="shared" si="6"/>
        <v>2.4950099800399202E-2</v>
      </c>
      <c r="N11" s="9">
        <f t="shared" si="7"/>
        <v>3.328343313373254E-2</v>
      </c>
      <c r="O11" s="9">
        <f t="shared" si="8"/>
        <v>3.7425149700598806E-2</v>
      </c>
      <c r="P11" s="9">
        <f t="shared" si="9"/>
        <v>4.9900199600798403E-2</v>
      </c>
      <c r="Q11" s="9">
        <f t="shared" si="10"/>
        <v>7.4850299401197612E-2</v>
      </c>
      <c r="R11" s="9">
        <f t="shared" si="11"/>
        <v>9.9800399201596807E-2</v>
      </c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 s="17" customFormat="1" ht="135" customHeight="1">
      <c r="A12" s="16"/>
      <c r="B12" s="12">
        <v>5</v>
      </c>
      <c r="C12" s="12" t="s">
        <v>34</v>
      </c>
      <c r="D12" s="12">
        <v>12</v>
      </c>
      <c r="E12" s="12">
        <v>2</v>
      </c>
      <c r="F12" s="15">
        <v>200</v>
      </c>
      <c r="G12" s="9">
        <f t="shared" si="0"/>
        <v>8.2834331337325352E-3</v>
      </c>
      <c r="H12" s="9">
        <f t="shared" si="1"/>
        <v>9.9800399201596807E-3</v>
      </c>
      <c r="I12" s="9">
        <f t="shared" si="2"/>
        <v>1.6666666666666666E-2</v>
      </c>
      <c r="J12" s="9">
        <f t="shared" si="3"/>
        <v>2.4950099800399202E-2</v>
      </c>
      <c r="K12" s="9">
        <f t="shared" si="4"/>
        <v>2.9540918163672655E-2</v>
      </c>
      <c r="L12" s="9">
        <f t="shared" si="5"/>
        <v>3.323353293413174E-2</v>
      </c>
      <c r="M12" s="9">
        <f t="shared" si="6"/>
        <v>4.9900199600798403E-2</v>
      </c>
      <c r="N12" s="9">
        <f t="shared" si="7"/>
        <v>6.656686626746508E-2</v>
      </c>
      <c r="O12" s="9">
        <f t="shared" si="8"/>
        <v>7.4850299401197612E-2</v>
      </c>
      <c r="P12" s="9">
        <f t="shared" si="9"/>
        <v>9.9800399201596807E-2</v>
      </c>
      <c r="Q12" s="9">
        <f t="shared" si="10"/>
        <v>0.14970059880239522</v>
      </c>
      <c r="R12" s="9">
        <f t="shared" si="11"/>
        <v>0.19960079840319361</v>
      </c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 s="17" customFormat="1" ht="108" customHeight="1">
      <c r="A13" s="16"/>
      <c r="B13" s="12">
        <v>6</v>
      </c>
      <c r="C13" s="12" t="s">
        <v>23</v>
      </c>
      <c r="D13" s="12">
        <v>3</v>
      </c>
      <c r="E13" s="12">
        <v>1</v>
      </c>
      <c r="F13" s="15">
        <v>25</v>
      </c>
      <c r="G13" s="9">
        <f t="shared" si="0"/>
        <v>4.1417165668662676E-3</v>
      </c>
      <c r="H13" s="9">
        <f t="shared" si="1"/>
        <v>4.9900199600798403E-3</v>
      </c>
      <c r="I13" s="9">
        <f t="shared" si="2"/>
        <v>8.3333333333333332E-3</v>
      </c>
      <c r="J13" s="9">
        <f t="shared" si="3"/>
        <v>1.2475049900199601E-2</v>
      </c>
      <c r="K13" s="9">
        <f t="shared" si="4"/>
        <v>1.4770459081836327E-2</v>
      </c>
      <c r="L13" s="9">
        <f t="shared" si="5"/>
        <v>1.661676646706587E-2</v>
      </c>
      <c r="M13" s="9">
        <f t="shared" si="6"/>
        <v>2.4950099800399202E-2</v>
      </c>
      <c r="N13" s="9">
        <f t="shared" si="7"/>
        <v>3.328343313373254E-2</v>
      </c>
      <c r="O13" s="9">
        <f t="shared" si="8"/>
        <v>3.7425149700598806E-2</v>
      </c>
      <c r="P13" s="9">
        <f t="shared" si="9"/>
        <v>4.9900199600798403E-2</v>
      </c>
      <c r="Q13" s="9">
        <f t="shared" si="10"/>
        <v>7.4850299401197612E-2</v>
      </c>
      <c r="R13" s="9">
        <f t="shared" si="11"/>
        <v>9.9800399201596807E-2</v>
      </c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 s="17" customFormat="1" ht="108" customHeight="1">
      <c r="A14" s="16"/>
      <c r="B14" s="12">
        <v>7</v>
      </c>
      <c r="C14" s="12" t="s">
        <v>6</v>
      </c>
      <c r="D14" s="12">
        <v>3</v>
      </c>
      <c r="E14" s="12">
        <v>1</v>
      </c>
      <c r="F14" s="15">
        <v>6</v>
      </c>
      <c r="G14" s="9">
        <f t="shared" si="0"/>
        <v>9.9401197604790433E-4</v>
      </c>
      <c r="H14" s="9">
        <f t="shared" si="1"/>
        <v>1.1976047904191619E-3</v>
      </c>
      <c r="I14" s="9">
        <f t="shared" si="2"/>
        <v>2E-3</v>
      </c>
      <c r="J14" s="9">
        <f t="shared" si="3"/>
        <v>2.9940119760479044E-3</v>
      </c>
      <c r="K14" s="9">
        <f t="shared" si="4"/>
        <v>3.5449101796407186E-3</v>
      </c>
      <c r="L14" s="9">
        <f t="shared" si="5"/>
        <v>3.9880239520958087E-3</v>
      </c>
      <c r="M14" s="9">
        <f t="shared" si="6"/>
        <v>5.9880239520958087E-3</v>
      </c>
      <c r="N14" s="9">
        <f t="shared" si="7"/>
        <v>7.9880239520958088E-3</v>
      </c>
      <c r="O14" s="9">
        <f t="shared" si="8"/>
        <v>8.982035928143714E-3</v>
      </c>
      <c r="P14" s="9">
        <f t="shared" si="9"/>
        <v>1.1976047904191617E-2</v>
      </c>
      <c r="Q14" s="9">
        <f t="shared" si="10"/>
        <v>1.7964071856287428E-2</v>
      </c>
      <c r="R14" s="9">
        <f t="shared" si="11"/>
        <v>2.3952095808383235E-2</v>
      </c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 s="17" customFormat="1" ht="108" customHeight="1">
      <c r="A15" s="16"/>
      <c r="B15" s="12">
        <v>8</v>
      </c>
      <c r="C15" s="12" t="s">
        <v>24</v>
      </c>
      <c r="D15" s="12">
        <v>1</v>
      </c>
      <c r="E15" s="12">
        <v>1</v>
      </c>
      <c r="F15" s="15">
        <v>2</v>
      </c>
      <c r="G15" s="9">
        <f t="shared" si="0"/>
        <v>9.9401197604790433E-4</v>
      </c>
      <c r="H15" s="9">
        <f t="shared" si="1"/>
        <v>1.1976047904191619E-3</v>
      </c>
      <c r="I15" s="9">
        <f t="shared" si="2"/>
        <v>2E-3</v>
      </c>
      <c r="J15" s="9">
        <f t="shared" si="3"/>
        <v>2.9940119760479044E-3</v>
      </c>
      <c r="K15" s="9">
        <f t="shared" si="4"/>
        <v>3.5449101796407186E-3</v>
      </c>
      <c r="L15" s="9">
        <f t="shared" si="5"/>
        <v>3.9880239520958087E-3</v>
      </c>
      <c r="M15" s="9">
        <f t="shared" si="6"/>
        <v>5.9880239520958087E-3</v>
      </c>
      <c r="N15" s="9">
        <f t="shared" si="7"/>
        <v>7.9880239520958088E-3</v>
      </c>
      <c r="O15" s="9">
        <f t="shared" si="8"/>
        <v>8.982035928143714E-3</v>
      </c>
      <c r="P15" s="9">
        <f t="shared" si="9"/>
        <v>1.1976047904191617E-2</v>
      </c>
      <c r="Q15" s="9">
        <f t="shared" si="10"/>
        <v>1.7964071856287428E-2</v>
      </c>
      <c r="R15" s="9">
        <f t="shared" si="11"/>
        <v>2.3952095808383235E-2</v>
      </c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 s="17" customFormat="1" ht="108" customHeight="1">
      <c r="A16" s="16"/>
      <c r="B16" s="12">
        <v>9</v>
      </c>
      <c r="C16" s="12" t="s">
        <v>26</v>
      </c>
      <c r="D16" s="12">
        <v>12</v>
      </c>
      <c r="E16" s="12">
        <v>1</v>
      </c>
      <c r="F16" s="15">
        <v>50</v>
      </c>
      <c r="G16" s="9">
        <f t="shared" si="0"/>
        <v>2.0708582834331338E-3</v>
      </c>
      <c r="H16" s="9">
        <f t="shared" si="1"/>
        <v>2.4950099800399202E-3</v>
      </c>
      <c r="I16" s="9">
        <f t="shared" si="2"/>
        <v>4.1666666666666666E-3</v>
      </c>
      <c r="J16" s="9">
        <f t="shared" si="3"/>
        <v>6.2375249500998004E-3</v>
      </c>
      <c r="K16" s="9">
        <f t="shared" si="4"/>
        <v>7.3852295409181637E-3</v>
      </c>
      <c r="L16" s="9">
        <f t="shared" si="5"/>
        <v>8.3083832335329351E-3</v>
      </c>
      <c r="M16" s="9">
        <f t="shared" si="6"/>
        <v>1.2475049900199601E-2</v>
      </c>
      <c r="N16" s="9">
        <f t="shared" si="7"/>
        <v>1.664171656686627E-2</v>
      </c>
      <c r="O16" s="9">
        <f t="shared" si="8"/>
        <v>1.8712574850299403E-2</v>
      </c>
      <c r="P16" s="9">
        <f t="shared" si="9"/>
        <v>2.4950099800399202E-2</v>
      </c>
      <c r="Q16" s="9">
        <f t="shared" si="10"/>
        <v>3.7425149700598806E-2</v>
      </c>
      <c r="R16" s="9">
        <f t="shared" si="11"/>
        <v>4.9900199600798403E-2</v>
      </c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 s="17" customFormat="1" ht="108" customHeight="1">
      <c r="A17" s="16"/>
      <c r="B17" s="12">
        <v>10</v>
      </c>
      <c r="C17" s="12" t="s">
        <v>25</v>
      </c>
      <c r="D17" s="12">
        <v>12</v>
      </c>
      <c r="E17" s="12">
        <v>1</v>
      </c>
      <c r="F17" s="15">
        <v>12</v>
      </c>
      <c r="G17" s="9">
        <f t="shared" si="0"/>
        <v>4.9700598802395217E-4</v>
      </c>
      <c r="H17" s="9">
        <f t="shared" si="1"/>
        <v>5.9880239520958094E-4</v>
      </c>
      <c r="I17" s="9">
        <f t="shared" si="2"/>
        <v>1E-3</v>
      </c>
      <c r="J17" s="9">
        <f t="shared" si="3"/>
        <v>1.4970059880239522E-3</v>
      </c>
      <c r="K17" s="9">
        <f t="shared" si="4"/>
        <v>1.7724550898203593E-3</v>
      </c>
      <c r="L17" s="9">
        <f t="shared" si="5"/>
        <v>1.9940119760479044E-3</v>
      </c>
      <c r="M17" s="9">
        <f t="shared" si="6"/>
        <v>2.9940119760479044E-3</v>
      </c>
      <c r="N17" s="9">
        <f t="shared" si="7"/>
        <v>3.9940119760479044E-3</v>
      </c>
      <c r="O17" s="9">
        <f t="shared" si="8"/>
        <v>4.491017964071857E-3</v>
      </c>
      <c r="P17" s="9">
        <f t="shared" si="9"/>
        <v>5.9880239520958087E-3</v>
      </c>
      <c r="Q17" s="9">
        <f t="shared" si="10"/>
        <v>8.982035928143714E-3</v>
      </c>
      <c r="R17" s="9">
        <f t="shared" si="11"/>
        <v>1.1976047904191617E-2</v>
      </c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 s="17" customFormat="1" ht="108" customHeight="1">
      <c r="A18" s="16"/>
      <c r="B18" s="12">
        <v>11</v>
      </c>
      <c r="C18" s="12" t="s">
        <v>29</v>
      </c>
      <c r="D18" s="12">
        <v>6</v>
      </c>
      <c r="E18" s="12">
        <v>50</v>
      </c>
      <c r="F18" s="15">
        <v>13</v>
      </c>
      <c r="G18" s="9">
        <f t="shared" si="0"/>
        <v>1.0768463073852295E-3</v>
      </c>
      <c r="H18" s="9">
        <f t="shared" si="1"/>
        <v>1.2974051896207585E-3</v>
      </c>
      <c r="I18" s="9">
        <f t="shared" si="2"/>
        <v>2.1666666666666666E-3</v>
      </c>
      <c r="J18" s="9">
        <f t="shared" si="3"/>
        <v>3.243512974051896E-3</v>
      </c>
      <c r="K18" s="9">
        <f t="shared" si="4"/>
        <v>3.8403193612774446E-3</v>
      </c>
      <c r="L18" s="9">
        <f t="shared" si="5"/>
        <v>4.3203592814371255E-3</v>
      </c>
      <c r="M18" s="9">
        <f t="shared" si="6"/>
        <v>6.4870259481037921E-3</v>
      </c>
      <c r="N18" s="9">
        <f t="shared" si="7"/>
        <v>8.6536926147704595E-3</v>
      </c>
      <c r="O18" s="9">
        <f t="shared" si="8"/>
        <v>9.730538922155689E-3</v>
      </c>
      <c r="P18" s="9">
        <f t="shared" si="9"/>
        <v>1.2974051896207584E-2</v>
      </c>
      <c r="Q18" s="9">
        <f t="shared" si="10"/>
        <v>1.9461077844311378E-2</v>
      </c>
      <c r="R18" s="9">
        <f t="shared" si="11"/>
        <v>2.5948103792415168E-2</v>
      </c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 s="17" customFormat="1" ht="135" customHeight="1">
      <c r="A19" s="16"/>
      <c r="B19" s="12">
        <v>12</v>
      </c>
      <c r="C19" s="12" t="s">
        <v>30</v>
      </c>
      <c r="D19" s="12">
        <v>12</v>
      </c>
      <c r="E19" s="12">
        <v>1</v>
      </c>
      <c r="F19" s="15">
        <v>70</v>
      </c>
      <c r="G19" s="9">
        <f t="shared" si="0"/>
        <v>2.8992015968063874E-3</v>
      </c>
      <c r="H19" s="9">
        <f t="shared" si="1"/>
        <v>3.4930139720558886E-3</v>
      </c>
      <c r="I19" s="9">
        <f t="shared" si="2"/>
        <v>5.8333333333333336E-3</v>
      </c>
      <c r="J19" s="9">
        <f t="shared" si="3"/>
        <v>8.7325349301397206E-3</v>
      </c>
      <c r="K19" s="9">
        <f t="shared" si="4"/>
        <v>1.0339321357285429E-2</v>
      </c>
      <c r="L19" s="9">
        <f t="shared" si="5"/>
        <v>1.1631736526946108E-2</v>
      </c>
      <c r="M19" s="9">
        <f t="shared" si="6"/>
        <v>1.7465069860279441E-2</v>
      </c>
      <c r="N19" s="9">
        <f t="shared" si="7"/>
        <v>2.3298403193612777E-2</v>
      </c>
      <c r="O19" s="9">
        <f t="shared" si="8"/>
        <v>2.619760479041916E-2</v>
      </c>
      <c r="P19" s="9">
        <f t="shared" si="9"/>
        <v>3.4930139720558882E-2</v>
      </c>
      <c r="Q19" s="9">
        <f t="shared" si="10"/>
        <v>5.239520958083832E-2</v>
      </c>
      <c r="R19" s="9">
        <f t="shared" si="11"/>
        <v>6.9860279441117765E-2</v>
      </c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 s="17" customFormat="1" ht="108" customHeight="1">
      <c r="A20" s="16"/>
      <c r="B20" s="12">
        <v>13</v>
      </c>
      <c r="C20" s="12" t="s">
        <v>31</v>
      </c>
      <c r="D20" s="12">
        <v>12</v>
      </c>
      <c r="E20" s="12">
        <v>1</v>
      </c>
      <c r="F20" s="15">
        <v>80</v>
      </c>
      <c r="G20" s="9">
        <f t="shared" si="0"/>
        <v>3.313373253493014E-3</v>
      </c>
      <c r="H20" s="9">
        <f t="shared" si="1"/>
        <v>3.9920159680638728E-3</v>
      </c>
      <c r="I20" s="9">
        <f t="shared" si="2"/>
        <v>6.6666666666666671E-3</v>
      </c>
      <c r="J20" s="9">
        <f t="shared" si="3"/>
        <v>9.9800399201596807E-3</v>
      </c>
      <c r="K20" s="9">
        <f t="shared" si="4"/>
        <v>1.1816367265469061E-2</v>
      </c>
      <c r="L20" s="9">
        <f t="shared" si="5"/>
        <v>1.3293413173652695E-2</v>
      </c>
      <c r="M20" s="9">
        <f t="shared" si="6"/>
        <v>1.9960079840319361E-2</v>
      </c>
      <c r="N20" s="9">
        <f t="shared" si="7"/>
        <v>2.6626746506986029E-2</v>
      </c>
      <c r="O20" s="9">
        <f t="shared" si="8"/>
        <v>2.9940119760479042E-2</v>
      </c>
      <c r="P20" s="9">
        <f t="shared" si="9"/>
        <v>3.9920159680638723E-2</v>
      </c>
      <c r="Q20" s="9">
        <f t="shared" si="10"/>
        <v>5.9880239520958084E-2</v>
      </c>
      <c r="R20" s="9">
        <f t="shared" si="11"/>
        <v>7.9840319361277445E-2</v>
      </c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 s="17" customFormat="1" ht="108" customHeight="1">
      <c r="A21" s="16"/>
      <c r="B21" s="12"/>
      <c r="C21" s="12"/>
      <c r="D21" s="12"/>
      <c r="E21" s="12"/>
      <c r="F21" s="15"/>
      <c r="G21" s="9">
        <f>SUM(G8:G20)</f>
        <v>5.0280439121756483E-2</v>
      </c>
      <c r="H21" s="9">
        <f t="shared" ref="H21:R21" si="12">SUM(H8:H20)</f>
        <v>6.0578842315369259E-2</v>
      </c>
      <c r="I21" s="9">
        <f t="shared" si="12"/>
        <v>0.10116666666666665</v>
      </c>
      <c r="J21" s="9">
        <f t="shared" si="12"/>
        <v>0.15144710578842313</v>
      </c>
      <c r="K21" s="9">
        <f t="shared" si="12"/>
        <v>0.17931337325349303</v>
      </c>
      <c r="L21" s="9">
        <f t="shared" si="12"/>
        <v>0.20172754491017963</v>
      </c>
      <c r="M21" s="9">
        <f t="shared" si="12"/>
        <v>0.30289421157684626</v>
      </c>
      <c r="N21" s="9">
        <f t="shared" si="12"/>
        <v>0.40406087824351306</v>
      </c>
      <c r="O21" s="9">
        <f t="shared" si="12"/>
        <v>0.45434131736526956</v>
      </c>
      <c r="P21" s="9">
        <f t="shared" si="12"/>
        <v>0.60578842315369252</v>
      </c>
      <c r="Q21" s="9">
        <f t="shared" si="12"/>
        <v>0.90868263473053912</v>
      </c>
      <c r="R21" s="9">
        <f t="shared" si="12"/>
        <v>1.211576846307385</v>
      </c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 s="17" customFormat="1" ht="135" customHeight="1">
      <c r="A22" s="16"/>
      <c r="B22" s="12"/>
      <c r="C22" s="12" t="s">
        <v>7</v>
      </c>
      <c r="D22" s="52" t="s">
        <v>27</v>
      </c>
      <c r="E22" s="53"/>
      <c r="F22" s="54"/>
      <c r="G22" s="18">
        <f>G21</f>
        <v>5.0280439121756483E-2</v>
      </c>
      <c r="H22" s="18">
        <f>H21</f>
        <v>6.0578842315369259E-2</v>
      </c>
      <c r="I22" s="18">
        <f t="shared" ref="I22:R22" si="13">I21</f>
        <v>0.10116666666666665</v>
      </c>
      <c r="J22" s="18">
        <f t="shared" si="13"/>
        <v>0.15144710578842313</v>
      </c>
      <c r="K22" s="18">
        <f>K21</f>
        <v>0.17931337325349303</v>
      </c>
      <c r="L22" s="18">
        <f t="shared" si="13"/>
        <v>0.20172754491017963</v>
      </c>
      <c r="M22" s="18">
        <f t="shared" si="13"/>
        <v>0.30289421157684626</v>
      </c>
      <c r="N22" s="18">
        <f t="shared" si="13"/>
        <v>0.40406087824351306</v>
      </c>
      <c r="O22" s="18">
        <f t="shared" si="13"/>
        <v>0.45434131736526956</v>
      </c>
      <c r="P22" s="18">
        <f t="shared" si="13"/>
        <v>0.60578842315369252</v>
      </c>
      <c r="Q22" s="18">
        <f>Q21</f>
        <v>0.90868263473053912</v>
      </c>
      <c r="R22" s="18">
        <f t="shared" si="13"/>
        <v>1.211576846307385</v>
      </c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 s="1" customFormat="1">
      <c r="C23" s="5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37" s="1" customFormat="1">
      <c r="C24" s="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37" s="1" customFormat="1">
      <c r="C25" s="5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37" s="1" customFormat="1">
      <c r="C26" s="5"/>
      <c r="D26" s="2"/>
      <c r="E26" s="48" t="s">
        <v>33</v>
      </c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2"/>
      <c r="R26" s="2"/>
    </row>
    <row r="27" spans="1:37" s="1" customFormat="1" ht="69" customHeight="1">
      <c r="C27" s="5"/>
      <c r="D27" s="2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2"/>
      <c r="R27" s="2"/>
    </row>
    <row r="28" spans="1:37" s="1" customFormat="1">
      <c r="C28" s="5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37" s="1" customFormat="1">
      <c r="C29" s="5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37" s="1" customFormat="1">
      <c r="C30" s="5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37" s="1" customFormat="1">
      <c r="C31" s="5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37" s="1" customFormat="1">
      <c r="C32" s="5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3:18" s="1" customFormat="1">
      <c r="C33" s="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3:18" s="1" customFormat="1">
      <c r="C34" s="5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3:18" s="1" customFormat="1">
      <c r="C35" s="5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3:18" s="1" customFormat="1">
      <c r="C36" s="5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3:18" s="1" customFormat="1">
      <c r="C37" s="5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3:18" s="1" customFormat="1">
      <c r="C38" s="5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3:18" s="1" customFormat="1">
      <c r="C39" s="5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3:18" s="1" customFormat="1">
      <c r="C40" s="5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3:18" s="1" customFormat="1">
      <c r="C41" s="5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3:18" s="1" customFormat="1">
      <c r="C42" s="5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3:18" s="1" customFormat="1">
      <c r="C43" s="5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3:18" s="1" customFormat="1">
      <c r="C44" s="5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3:18" s="1" customFormat="1">
      <c r="C45" s="5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3:18" s="1" customFormat="1">
      <c r="C46" s="5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3:18" s="1" customFormat="1">
      <c r="C47" s="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3:18" s="1" customFormat="1">
      <c r="C48" s="5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3:18" s="1" customFormat="1">
      <c r="C49" s="5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3:18" s="1" customFormat="1">
      <c r="C50" s="5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3:18" s="1" customFormat="1">
      <c r="C51" s="5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3:18" s="1" customFormat="1">
      <c r="C52" s="5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3:18" s="1" customFormat="1">
      <c r="C53" s="5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3:18" s="1" customFormat="1">
      <c r="C54" s="5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3:18" s="1" customFormat="1">
      <c r="C55" s="5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3:18" s="1" customFormat="1">
      <c r="C56" s="5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3:18" s="1" customFormat="1">
      <c r="C57" s="5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3:18" s="1" customFormat="1">
      <c r="C58" s="5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3:18" s="1" customFormat="1">
      <c r="C59" s="5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3:18" s="1" customFormat="1">
      <c r="C60" s="5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3:18" s="1" customFormat="1">
      <c r="C61" s="5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3:18" s="1" customFormat="1">
      <c r="C62" s="5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3:18" s="1" customFormat="1">
      <c r="C63" s="5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3:18" s="1" customFormat="1">
      <c r="C64" s="5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3:18" s="1" customFormat="1">
      <c r="C65" s="5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3:18" s="1" customFormat="1">
      <c r="C66" s="5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3:18" s="1" customFormat="1">
      <c r="C67" s="5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3:18" s="1" customFormat="1">
      <c r="C68" s="5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3:18" s="1" customFormat="1">
      <c r="C69" s="5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3:18" s="1" customFormat="1">
      <c r="C70" s="5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3:18" s="1" customFormat="1">
      <c r="C71" s="5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3:18" s="1" customFormat="1">
      <c r="C72" s="5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3:18" s="1" customFormat="1">
      <c r="C73" s="5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3:18" s="1" customFormat="1">
      <c r="C74" s="5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3:18" s="1" customFormat="1">
      <c r="C75" s="5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3:18" s="1" customFormat="1">
      <c r="C76" s="5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3:18" s="1" customFormat="1">
      <c r="C77" s="5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3:18" s="1" customFormat="1">
      <c r="C78" s="5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3:18" s="1" customFormat="1">
      <c r="C79" s="5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3:18" s="1" customFormat="1">
      <c r="C80" s="5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3:18" s="1" customFormat="1">
      <c r="C81" s="5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3:18" s="1" customFormat="1">
      <c r="C82" s="5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3:18" s="1" customFormat="1">
      <c r="C83" s="5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3:18" s="1" customFormat="1">
      <c r="C84" s="5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3:18" s="1" customFormat="1">
      <c r="C85" s="5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3:18" s="1" customFormat="1">
      <c r="C86" s="5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3:18" s="1" customFormat="1">
      <c r="C87" s="5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3:18" s="1" customFormat="1">
      <c r="C88" s="5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3:18" s="1" customFormat="1">
      <c r="C89" s="5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3:18" s="1" customFormat="1">
      <c r="C90" s="5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3:18" s="1" customFormat="1">
      <c r="C91" s="5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3:18" s="1" customFormat="1">
      <c r="C92" s="5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3:18" s="1" customFormat="1">
      <c r="C93" s="5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3:18" s="1" customFormat="1">
      <c r="C94" s="5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3:18" s="1" customFormat="1">
      <c r="C95" s="5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3:18" s="1" customFormat="1">
      <c r="C96" s="5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3:18" s="1" customFormat="1">
      <c r="C97" s="5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3:18" s="1" customFormat="1">
      <c r="C98" s="5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3:18" s="1" customFormat="1">
      <c r="C99" s="5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3:18" s="1" customFormat="1">
      <c r="C100" s="5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3:18" s="1" customFormat="1">
      <c r="C101" s="5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3:18" s="1" customFormat="1">
      <c r="C102" s="5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3:18" s="1" customFormat="1">
      <c r="C103" s="5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3:18" s="1" customFormat="1">
      <c r="C104" s="5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3:18" s="1" customFormat="1">
      <c r="C105" s="5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3:18" s="1" customFormat="1">
      <c r="C106" s="5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3:18" s="1" customFormat="1">
      <c r="C107" s="5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3:18" s="1" customFormat="1">
      <c r="C108" s="5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3:18" s="1" customFormat="1">
      <c r="C109" s="5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3:18" s="1" customFormat="1">
      <c r="C110" s="5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3:18" s="1" customFormat="1">
      <c r="C111" s="5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3:18" s="1" customFormat="1">
      <c r="C112" s="5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3:18" s="1" customFormat="1">
      <c r="C113" s="5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3:18" s="1" customFormat="1">
      <c r="C114" s="5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3:18" s="1" customFormat="1">
      <c r="C115" s="5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3:18" s="1" customFormat="1">
      <c r="C116" s="5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3:18" s="1" customFormat="1">
      <c r="C117" s="5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3:18" s="1" customFormat="1">
      <c r="C118" s="5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3:18" s="1" customFormat="1">
      <c r="C119" s="5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3:18" s="1" customFormat="1">
      <c r="C120" s="5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3:18" s="1" customFormat="1">
      <c r="C121" s="5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3:18" s="1" customFormat="1">
      <c r="C122" s="5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3:18" s="1" customFormat="1">
      <c r="C123" s="5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3:18" s="1" customFormat="1">
      <c r="C124" s="5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3:18" s="1" customFormat="1">
      <c r="C125" s="5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3:18" s="1" customFormat="1">
      <c r="C126" s="5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3:18" s="1" customFormat="1">
      <c r="C127" s="5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3:18" s="1" customFormat="1">
      <c r="C128" s="5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3:18" s="1" customFormat="1">
      <c r="C129" s="5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3:18" s="1" customFormat="1">
      <c r="C130" s="5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3:18" s="1" customFormat="1">
      <c r="C131" s="5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3:18" s="1" customFormat="1">
      <c r="C132" s="5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3:18" s="1" customFormat="1">
      <c r="C133" s="5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3:18" s="1" customFormat="1">
      <c r="C134" s="5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3:18" s="1" customFormat="1">
      <c r="C135" s="5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3:18" s="1" customFormat="1">
      <c r="C136" s="5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3:18" s="1" customFormat="1">
      <c r="C137" s="5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3:18" s="1" customFormat="1">
      <c r="C138" s="5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3:18" s="1" customFormat="1">
      <c r="C139" s="5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3:18" s="1" customFormat="1">
      <c r="C140" s="5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3:18" s="1" customFormat="1">
      <c r="C141" s="5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3:18" s="1" customFormat="1">
      <c r="C142" s="5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3:18" s="1" customFormat="1">
      <c r="C143" s="5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3:18" s="1" customFormat="1">
      <c r="C144" s="5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3:18" s="1" customFormat="1">
      <c r="C145" s="5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3:18" s="1" customFormat="1">
      <c r="C146" s="5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3:18" s="1" customFormat="1">
      <c r="C147" s="5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3:18" s="1" customFormat="1">
      <c r="C148" s="5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3:18" s="1" customFormat="1">
      <c r="C149" s="5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3:18" s="1" customFormat="1">
      <c r="C150" s="5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3:18" s="1" customFormat="1">
      <c r="C151" s="5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3:18" s="1" customFormat="1">
      <c r="C152" s="5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3:18" s="1" customFormat="1">
      <c r="C153" s="5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3:18" s="1" customFormat="1">
      <c r="C154" s="5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3:18" s="1" customFormat="1">
      <c r="C155" s="5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3:18" s="1" customFormat="1">
      <c r="C156" s="5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3:18" s="1" customFormat="1">
      <c r="C157" s="5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3:18" s="1" customFormat="1">
      <c r="C158" s="5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3:18" s="1" customFormat="1">
      <c r="C159" s="5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3:18" s="1" customFormat="1">
      <c r="C160" s="5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3:18" s="1" customFormat="1">
      <c r="C161" s="5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3:18" s="1" customFormat="1">
      <c r="C162" s="5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3:18" s="1" customFormat="1">
      <c r="C163" s="5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3:18" s="1" customFormat="1">
      <c r="C164" s="5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3:18" s="1" customFormat="1">
      <c r="C165" s="5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3:18" s="1" customFormat="1">
      <c r="C166" s="5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3:18" s="1" customFormat="1">
      <c r="C167" s="5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3:18" s="1" customFormat="1">
      <c r="C168" s="5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3:18" s="1" customFormat="1">
      <c r="C169" s="5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3:18" s="1" customFormat="1">
      <c r="C170" s="5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3:18" s="1" customFormat="1">
      <c r="C171" s="5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3:18" s="1" customFormat="1">
      <c r="C172" s="5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3:18" s="1" customFormat="1">
      <c r="C173" s="5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3:18" s="1" customFormat="1">
      <c r="C174" s="5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3:18" s="1" customFormat="1">
      <c r="C175" s="5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3:18" s="1" customFormat="1">
      <c r="C176" s="5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3:18" s="1" customFormat="1">
      <c r="C177" s="5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3:18" s="1" customFormat="1">
      <c r="C178" s="5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3:18" s="1" customFormat="1">
      <c r="C179" s="5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3:18" s="1" customFormat="1">
      <c r="C180" s="5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3:18" s="1" customFormat="1">
      <c r="C181" s="5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3:18" s="1" customFormat="1">
      <c r="C182" s="5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3:18" s="1" customFormat="1">
      <c r="C183" s="5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3:18" s="1" customFormat="1">
      <c r="C184" s="5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3:18" s="1" customFormat="1">
      <c r="C185" s="5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3:18" s="1" customFormat="1">
      <c r="C186" s="5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3:18" s="1" customFormat="1">
      <c r="C187" s="5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3:18" s="1" customFormat="1">
      <c r="C188" s="5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3:18" s="1" customFormat="1">
      <c r="C189" s="5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3:18" s="1" customFormat="1">
      <c r="C190" s="5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3:18" s="1" customFormat="1">
      <c r="C191" s="5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3:18" s="1" customFormat="1">
      <c r="C192" s="5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3:18" s="1" customFormat="1">
      <c r="C193" s="5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3:18" s="1" customFormat="1">
      <c r="C194" s="5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3:18" s="1" customFormat="1">
      <c r="C195" s="5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3:18" s="1" customFormat="1">
      <c r="C196" s="5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3:18" s="1" customFormat="1">
      <c r="C197" s="5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3:18" s="1" customFormat="1">
      <c r="C198" s="5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3:18" s="1" customFormat="1">
      <c r="C199" s="5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3:18" s="1" customFormat="1">
      <c r="C200" s="5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3:18" s="1" customFormat="1">
      <c r="C201" s="5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3:18" s="1" customFormat="1">
      <c r="C202" s="5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3:18" s="1" customFormat="1">
      <c r="C203" s="5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3:18" s="1" customFormat="1">
      <c r="C204" s="5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3:18" s="1" customFormat="1">
      <c r="C205" s="5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3:18" s="1" customFormat="1">
      <c r="C206" s="5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3:18" s="1" customFormat="1">
      <c r="C207" s="5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3:18" s="1" customFormat="1">
      <c r="C208" s="5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3:18" s="1" customFormat="1">
      <c r="C209" s="5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3:18" s="1" customFormat="1">
      <c r="C210" s="5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3:18" s="1" customFormat="1">
      <c r="C211" s="5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3:18" s="1" customFormat="1">
      <c r="C212" s="5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3:18" s="1" customFormat="1">
      <c r="C213" s="5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3:18" s="1" customFormat="1">
      <c r="C214" s="5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3:18" s="1" customFormat="1">
      <c r="C215" s="5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3:18" s="1" customFormat="1">
      <c r="C216" s="5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3:18" s="1" customFormat="1">
      <c r="C217" s="5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3:18" s="1" customFormat="1">
      <c r="C218" s="5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3:18" s="1" customFormat="1">
      <c r="C219" s="5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3:18" s="1" customFormat="1">
      <c r="C220" s="5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3:18" s="1" customFormat="1">
      <c r="C221" s="5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3:18" s="1" customFormat="1">
      <c r="C222" s="5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3:18" s="1" customFormat="1">
      <c r="C223" s="5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3:18" s="1" customFormat="1">
      <c r="C224" s="5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3:18" s="1" customFormat="1">
      <c r="C225" s="5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3:18" s="1" customFormat="1">
      <c r="C226" s="5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3:18" s="1" customFormat="1">
      <c r="C227" s="5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3:18" s="1" customFormat="1">
      <c r="C228" s="5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3:18" s="1" customFormat="1">
      <c r="C229" s="5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3:18" s="1" customFormat="1">
      <c r="C230" s="5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3:18" s="1" customFormat="1">
      <c r="C231" s="5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3:18" s="1" customFormat="1">
      <c r="C232" s="5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3:18" s="1" customFormat="1">
      <c r="C233" s="5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3:18" s="1" customFormat="1">
      <c r="C234" s="5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3:18" s="1" customFormat="1">
      <c r="C235" s="5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3:18" s="1" customFormat="1">
      <c r="C236" s="5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3:18" s="1" customFormat="1">
      <c r="C237" s="5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3:18" s="1" customFormat="1">
      <c r="C238" s="5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3:18" s="1" customFormat="1">
      <c r="C239" s="5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3:18" s="1" customFormat="1">
      <c r="C240" s="5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3:18" s="1" customFormat="1">
      <c r="C241" s="5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3:18" s="1" customFormat="1">
      <c r="C242" s="5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3:18" s="1" customFormat="1">
      <c r="C243" s="5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3:18" s="1" customFormat="1">
      <c r="C244" s="5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3:18" s="1" customFormat="1">
      <c r="C245" s="5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3:18" s="1" customFormat="1">
      <c r="C246" s="5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3:18" s="1" customFormat="1">
      <c r="C247" s="5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3:18" s="1" customFormat="1">
      <c r="C248" s="5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3:18" s="1" customFormat="1">
      <c r="C249" s="5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3:18" s="1" customFormat="1">
      <c r="C250" s="5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3:18" s="1" customFormat="1">
      <c r="C251" s="5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3:18" s="1" customFormat="1">
      <c r="C252" s="5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3:18" s="1" customFormat="1">
      <c r="C253" s="5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3:18" s="1" customFormat="1">
      <c r="C254" s="5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3:18" s="1" customFormat="1">
      <c r="C255" s="5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3:18" s="1" customFormat="1">
      <c r="C256" s="5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3:18" s="1" customFormat="1">
      <c r="C257" s="5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3:18" s="1" customFormat="1">
      <c r="C258" s="5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3:18" s="1" customFormat="1">
      <c r="C259" s="5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3:18" s="1" customFormat="1">
      <c r="C260" s="5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3:18" s="1" customFormat="1">
      <c r="C261" s="5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3:18" s="1" customFormat="1">
      <c r="C262" s="5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3:18" s="1" customFormat="1">
      <c r="C263" s="5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3:18" s="1" customFormat="1">
      <c r="C264" s="5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3:18" s="1" customFormat="1">
      <c r="C265" s="5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3:18" s="1" customFormat="1">
      <c r="C266" s="5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3:18" s="1" customFormat="1">
      <c r="C267" s="5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3:18" s="1" customFormat="1">
      <c r="C268" s="5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3:18" s="1" customFormat="1">
      <c r="C269" s="5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3:18" s="1" customFormat="1">
      <c r="C270" s="5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3:18" s="1" customFormat="1">
      <c r="C271" s="5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3:18" s="1" customFormat="1">
      <c r="C272" s="5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3:18" s="1" customFormat="1">
      <c r="C273" s="5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3:18" s="1" customFormat="1">
      <c r="C274" s="5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3:18" s="1" customFormat="1">
      <c r="C275" s="5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3:18" s="1" customFormat="1">
      <c r="C276" s="5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3:18" s="1" customFormat="1">
      <c r="C277" s="5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3:18" s="1" customFormat="1">
      <c r="C278" s="5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3:18" s="1" customFormat="1">
      <c r="C279" s="5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3:18" s="1" customFormat="1">
      <c r="C280" s="5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3:18" s="1" customFormat="1">
      <c r="C281" s="5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3:18" s="1" customFormat="1">
      <c r="C282" s="5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3:18" s="1" customFormat="1">
      <c r="C283" s="5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3:18" s="1" customFormat="1">
      <c r="C284" s="5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3:18" s="1" customFormat="1">
      <c r="C285" s="5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3:18" s="1" customFormat="1">
      <c r="C286" s="5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3:18" s="1" customFormat="1">
      <c r="C287" s="5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3:18" s="1" customFormat="1">
      <c r="C288" s="5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3:18" s="1" customFormat="1">
      <c r="C289" s="5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3:18" s="1" customFormat="1">
      <c r="C290" s="5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3:18" s="1" customFormat="1">
      <c r="C291" s="5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3:18" s="1" customFormat="1">
      <c r="C292" s="5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3:18" s="1" customFormat="1">
      <c r="C293" s="5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3:18" s="1" customFormat="1">
      <c r="C294" s="5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3:18" s="1" customFormat="1">
      <c r="C295" s="5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3:18" s="1" customFormat="1">
      <c r="C296" s="5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3:18" s="1" customFormat="1">
      <c r="C297" s="5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3:18" s="1" customFormat="1">
      <c r="C298" s="5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3:18" s="1" customFormat="1">
      <c r="C299" s="5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3:18" s="1" customFormat="1">
      <c r="C300" s="5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3:18" s="1" customFormat="1">
      <c r="C301" s="5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3:18" s="1" customFormat="1">
      <c r="C302" s="5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3:18" s="1" customFormat="1">
      <c r="C303" s="5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3:18" s="1" customFormat="1">
      <c r="C304" s="5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3:18" s="1" customFormat="1">
      <c r="C305" s="5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3:18" s="1" customFormat="1">
      <c r="C306" s="5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3:18" s="1" customFormat="1">
      <c r="C307" s="5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3:18" s="1" customFormat="1">
      <c r="C308" s="5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3:18" s="1" customFormat="1">
      <c r="C309" s="5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3:18" s="1" customFormat="1">
      <c r="C310" s="5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3:18" s="1" customFormat="1">
      <c r="C311" s="5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3:18" s="1" customFormat="1">
      <c r="C312" s="5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3:18" s="1" customFormat="1">
      <c r="C313" s="5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3:18" s="1" customFormat="1">
      <c r="C314" s="5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3:18" s="1" customFormat="1">
      <c r="C315" s="5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3:18" s="1" customFormat="1">
      <c r="C316" s="5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3:18" s="1" customFormat="1">
      <c r="C317" s="5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3:18" s="1" customFormat="1">
      <c r="C318" s="5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3:18" s="1" customFormat="1">
      <c r="C319" s="5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3:18" s="1" customFormat="1">
      <c r="C320" s="5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3:18" s="1" customFormat="1">
      <c r="C321" s="5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3:18" s="1" customFormat="1">
      <c r="C322" s="5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3:18" s="1" customFormat="1">
      <c r="C323" s="5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3:18" s="1" customFormat="1">
      <c r="C324" s="5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3:18" s="1" customFormat="1">
      <c r="C325" s="5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3:18" s="1" customFormat="1">
      <c r="C326" s="5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3:18" s="1" customFormat="1">
      <c r="C327" s="5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3:18" s="1" customFormat="1">
      <c r="C328" s="5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3:18" s="1" customFormat="1">
      <c r="C329" s="5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3:18" s="1" customFormat="1">
      <c r="C330" s="5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3:18" s="1" customFormat="1">
      <c r="C331" s="5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3:18" s="1" customFormat="1">
      <c r="C332" s="5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3:18" s="1" customFormat="1">
      <c r="C333" s="5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3:18" s="1" customFormat="1">
      <c r="C334" s="5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3:18" s="1" customFormat="1">
      <c r="C335" s="5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3:18" s="1" customFormat="1">
      <c r="C336" s="5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3:18" s="1" customFormat="1">
      <c r="C337" s="5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3:18" s="1" customFormat="1">
      <c r="C338" s="5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3:18" s="1" customFormat="1">
      <c r="C339" s="5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3:18" s="1" customFormat="1">
      <c r="C340" s="5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3:18" s="1" customFormat="1">
      <c r="C341" s="5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3:18" s="1" customFormat="1">
      <c r="C342" s="5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3:18" s="1" customFormat="1">
      <c r="C343" s="5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3:18" s="1" customFormat="1">
      <c r="C344" s="5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3:18" s="1" customFormat="1">
      <c r="C345" s="5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3:18" s="1" customFormat="1">
      <c r="C346" s="5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3:18" s="1" customFormat="1">
      <c r="C347" s="5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3:18" s="1" customFormat="1">
      <c r="C348" s="5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3:18" s="1" customFormat="1">
      <c r="C349" s="5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3:18" s="1" customFormat="1">
      <c r="C350" s="5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3:18" s="1" customFormat="1">
      <c r="C351" s="5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3:18" s="1" customFormat="1">
      <c r="C352" s="5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3:18" s="1" customFormat="1">
      <c r="C353" s="5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3:18" s="1" customFormat="1">
      <c r="C354" s="5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3:18" s="1" customFormat="1">
      <c r="C355" s="5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3:18" s="1" customFormat="1">
      <c r="C356" s="5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3:18" s="1" customFormat="1">
      <c r="C357" s="5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3:18" s="1" customFormat="1">
      <c r="C358" s="5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3:18" s="1" customFormat="1">
      <c r="C359" s="5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3:18" s="1" customFormat="1">
      <c r="C360" s="5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3:18" s="1" customFormat="1">
      <c r="C361" s="5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3:18" s="1" customFormat="1">
      <c r="C362" s="5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3:18" s="1" customFormat="1">
      <c r="C363" s="5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3:18" s="1" customFormat="1">
      <c r="C364" s="5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3:18" s="1" customFormat="1">
      <c r="C365" s="5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3:18" s="1" customFormat="1">
      <c r="C366" s="5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3:18" s="1" customFormat="1">
      <c r="C367" s="5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3:18" s="1" customFormat="1">
      <c r="C368" s="5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3:18" s="1" customFormat="1">
      <c r="C369" s="5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3:18" s="1" customFormat="1">
      <c r="C370" s="5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3:18" s="1" customFormat="1">
      <c r="C371" s="5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3:18" s="1" customFormat="1">
      <c r="C372" s="5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3:18" s="1" customFormat="1">
      <c r="C373" s="5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3:18" s="1" customFormat="1">
      <c r="C374" s="5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3:18" s="1" customFormat="1">
      <c r="C375" s="5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3:18" s="1" customFormat="1">
      <c r="C376" s="5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3:18" s="1" customFormat="1">
      <c r="C377" s="5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3:18" s="1" customFormat="1">
      <c r="C378" s="5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3:18" s="1" customFormat="1">
      <c r="C379" s="5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3:18" s="1" customFormat="1">
      <c r="C380" s="5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3:18" s="1" customFormat="1">
      <c r="C381" s="5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3:18" s="1" customFormat="1">
      <c r="C382" s="5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3:18" s="1" customFormat="1">
      <c r="C383" s="5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3:18" s="1" customFormat="1">
      <c r="C384" s="5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3:18" s="1" customFormat="1">
      <c r="C385" s="5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3:18" s="1" customFormat="1">
      <c r="C386" s="5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3:18" s="1" customFormat="1">
      <c r="C387" s="5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3:18" s="1" customFormat="1">
      <c r="C388" s="5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3:18" s="1" customFormat="1">
      <c r="C389" s="5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3:18" s="1" customFormat="1">
      <c r="C390" s="5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3:18" s="1" customFormat="1">
      <c r="C391" s="5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3:18" s="1" customFormat="1">
      <c r="C392" s="5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3:18" s="1" customFormat="1">
      <c r="C393" s="5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3:18" s="1" customFormat="1">
      <c r="C394" s="5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3:18" s="1" customFormat="1">
      <c r="C395" s="5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3:18" s="1" customFormat="1">
      <c r="C396" s="5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3:18" s="1" customFormat="1">
      <c r="C397" s="5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3:18" s="1" customFormat="1">
      <c r="C398" s="5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3:18" s="1" customFormat="1">
      <c r="C399" s="5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3:18" s="1" customFormat="1">
      <c r="C400" s="5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3:18" s="1" customFormat="1">
      <c r="C401" s="5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3:18" s="1" customFormat="1">
      <c r="C402" s="5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3:18" s="1" customFormat="1">
      <c r="C403" s="5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3:18" s="1" customFormat="1">
      <c r="C404" s="5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3:18" s="1" customFormat="1">
      <c r="C405" s="5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3:18" s="1" customFormat="1">
      <c r="C406" s="5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3:18" s="1" customFormat="1">
      <c r="C407" s="5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3:18" s="1" customFormat="1">
      <c r="C408" s="5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3:18" s="1" customFormat="1">
      <c r="C409" s="5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3:18" s="1" customFormat="1">
      <c r="C410" s="5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3:18" s="1" customFormat="1">
      <c r="C411" s="5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3:18" s="1" customFormat="1">
      <c r="C412" s="5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3:18" s="1" customFormat="1">
      <c r="C413" s="5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3:18" s="1" customFormat="1">
      <c r="C414" s="5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3:18" s="1" customFormat="1">
      <c r="C415" s="5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3:18" s="1" customFormat="1">
      <c r="C416" s="5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3:18" s="1" customFormat="1">
      <c r="C417" s="5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3:18" s="1" customFormat="1">
      <c r="C418" s="5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3:18" s="1" customFormat="1">
      <c r="C419" s="5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3:18" s="1" customFormat="1">
      <c r="C420" s="5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3:18" s="1" customFormat="1">
      <c r="C421" s="5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3:18" s="1" customFormat="1">
      <c r="C422" s="5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3:18" s="1" customFormat="1">
      <c r="C423" s="5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3:18" s="1" customFormat="1">
      <c r="C424" s="5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3:18" s="1" customFormat="1">
      <c r="C425" s="5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3:18" s="1" customFormat="1">
      <c r="C426" s="5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3:18" s="1" customFormat="1">
      <c r="C427" s="5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3:18" s="1" customFormat="1">
      <c r="C428" s="5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3:18" s="1" customFormat="1">
      <c r="C429" s="5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3:18" s="1" customFormat="1">
      <c r="C430" s="5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3:18" s="1" customFormat="1">
      <c r="C431" s="5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3:18" s="1" customFormat="1">
      <c r="C432" s="5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3:18" s="1" customFormat="1">
      <c r="C433" s="5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3:18" s="1" customFormat="1">
      <c r="C434" s="5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3:18" s="1" customFormat="1">
      <c r="C435" s="5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3:18" s="1" customFormat="1">
      <c r="C436" s="5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3:18" s="1" customFormat="1">
      <c r="C437" s="5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3:18" s="1" customFormat="1">
      <c r="C438" s="5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3:18" s="1" customFormat="1">
      <c r="C439" s="5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3:18" s="1" customFormat="1">
      <c r="C440" s="5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3:18" s="1" customFormat="1">
      <c r="C441" s="5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3:18" s="1" customFormat="1">
      <c r="C442" s="5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3:18" s="1" customFormat="1">
      <c r="C443" s="5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3:18" s="1" customFormat="1">
      <c r="C444" s="5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3:18" s="1" customFormat="1">
      <c r="C445" s="5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3:18" s="1" customFormat="1">
      <c r="C446" s="5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3:18" s="1" customFormat="1">
      <c r="C447" s="5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3:18" s="1" customFormat="1">
      <c r="C448" s="5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3:18" s="1" customFormat="1">
      <c r="C449" s="5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3:18" s="1" customFormat="1">
      <c r="C450" s="5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3:18" s="1" customFormat="1">
      <c r="C451" s="5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3:18" s="1" customFormat="1">
      <c r="C452" s="5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3:18" s="1" customFormat="1">
      <c r="C453" s="5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3:18" s="1" customFormat="1">
      <c r="C454" s="5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3:18" s="1" customFormat="1">
      <c r="C455" s="5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3:18" s="1" customFormat="1">
      <c r="C456" s="5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3:18" s="1" customFormat="1">
      <c r="C457" s="5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3:18" s="1" customFormat="1">
      <c r="C458" s="5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3:18" s="1" customFormat="1">
      <c r="C459" s="5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3:18" s="1" customFormat="1">
      <c r="C460" s="5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3:18" s="1" customFormat="1">
      <c r="C461" s="5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3:18" s="1" customFormat="1">
      <c r="C462" s="5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3:18" s="1" customFormat="1">
      <c r="C463" s="5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3:18" s="1" customFormat="1">
      <c r="C464" s="5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3:18" s="1" customFormat="1">
      <c r="C465" s="5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3:18" s="1" customFormat="1">
      <c r="C466" s="5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3:18" s="1" customFormat="1">
      <c r="C467" s="5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3:18" s="1" customFormat="1">
      <c r="C468" s="5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3:18" s="1" customFormat="1">
      <c r="C469" s="5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3:18" s="1" customFormat="1">
      <c r="C470" s="5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3:18" s="1" customFormat="1">
      <c r="C471" s="5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3:18" s="1" customFormat="1">
      <c r="C472" s="5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3:18" s="1" customFormat="1">
      <c r="C473" s="5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3:18" s="1" customFormat="1">
      <c r="C474" s="5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3:18" s="1" customFormat="1">
      <c r="C475" s="5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3:18" s="1" customFormat="1">
      <c r="C476" s="5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3:18" s="1" customFormat="1">
      <c r="C477" s="5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3:18" s="1" customFormat="1">
      <c r="C478" s="5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3:18" s="1" customFormat="1">
      <c r="C479" s="5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3:18" s="1" customFormat="1">
      <c r="C480" s="5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3:18" s="1" customFormat="1">
      <c r="C481" s="5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3:18" s="1" customFormat="1">
      <c r="C482" s="5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3:18" s="1" customFormat="1">
      <c r="C483" s="5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3:18" s="1" customFormat="1">
      <c r="C484" s="5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3:18" s="1" customFormat="1">
      <c r="C485" s="5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3:18" s="1" customFormat="1">
      <c r="C486" s="5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3:18" s="1" customFormat="1">
      <c r="C487" s="5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3:18" s="1" customFormat="1">
      <c r="C488" s="5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3:18" s="1" customFormat="1">
      <c r="C489" s="5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3:18" s="1" customFormat="1">
      <c r="C490" s="5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3:18" s="1" customFormat="1">
      <c r="C491" s="5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3:18" s="1" customFormat="1">
      <c r="C492" s="5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3:18" s="1" customFormat="1">
      <c r="C493" s="5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3:18" s="1" customFormat="1">
      <c r="C494" s="5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3:18" s="1" customFormat="1">
      <c r="C495" s="5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3:18" s="1" customFormat="1">
      <c r="C496" s="5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3:18" s="1" customFormat="1">
      <c r="C497" s="5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3:18" s="1" customFormat="1">
      <c r="C498" s="5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3:18" s="1" customFormat="1">
      <c r="C499" s="5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3:18" s="1" customFormat="1">
      <c r="C500" s="5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3:18" s="1" customFormat="1">
      <c r="C501" s="5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3:18" s="1" customFormat="1">
      <c r="C502" s="5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3:18" s="1" customFormat="1">
      <c r="C503" s="5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3:18" s="1" customFormat="1">
      <c r="C504" s="5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3:18" s="1" customFormat="1">
      <c r="C505" s="5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3:18" s="1" customFormat="1">
      <c r="C506" s="5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3:18" s="1" customFormat="1">
      <c r="C507" s="5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3:18" s="1" customFormat="1">
      <c r="C508" s="5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3:18" s="1" customFormat="1">
      <c r="C509" s="5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3:18" s="1" customFormat="1">
      <c r="C510" s="5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3:18" s="1" customFormat="1">
      <c r="C511" s="5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3:18" s="1" customFormat="1">
      <c r="C512" s="5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3:18" s="1" customFormat="1">
      <c r="C513" s="5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3:18" s="1" customFormat="1">
      <c r="C514" s="5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3:18" s="1" customFormat="1">
      <c r="C515" s="5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3:18" s="1" customFormat="1">
      <c r="C516" s="5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3:18" s="1" customFormat="1">
      <c r="C517" s="5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3:18" s="1" customFormat="1">
      <c r="C518" s="5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3:18" s="1" customFormat="1">
      <c r="C519" s="5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3:18" s="1" customFormat="1">
      <c r="C520" s="5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3:18" s="1" customFormat="1">
      <c r="C521" s="5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3:18" s="1" customFormat="1">
      <c r="C522" s="5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3:18" s="1" customFormat="1">
      <c r="C523" s="5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3:18" s="1" customFormat="1">
      <c r="C524" s="5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3:18" s="1" customFormat="1">
      <c r="C525" s="5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3:18" s="1" customFormat="1">
      <c r="C526" s="5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3:18" s="1" customFormat="1">
      <c r="C527" s="5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3:18" s="1" customFormat="1">
      <c r="C528" s="5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3:18" s="1" customFormat="1">
      <c r="C529" s="5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3:18" s="1" customFormat="1">
      <c r="C530" s="5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3:18" s="1" customFormat="1">
      <c r="C531" s="5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3:18" s="1" customFormat="1">
      <c r="C532" s="5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3:18" s="1" customFormat="1">
      <c r="C533" s="5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3:18" s="1" customFormat="1">
      <c r="C534" s="5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3:18" s="1" customFormat="1">
      <c r="C535" s="5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3:18" s="1" customFormat="1">
      <c r="C536" s="5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3:18" s="1" customFormat="1">
      <c r="C537" s="5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3:18" s="1" customFormat="1">
      <c r="C538" s="5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3:18" s="1" customFormat="1">
      <c r="C539" s="5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3:18" s="1" customFormat="1">
      <c r="C540" s="5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3:18" s="1" customFormat="1">
      <c r="C541" s="5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3:18" s="1" customFormat="1">
      <c r="C542" s="5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3:18" s="1" customFormat="1">
      <c r="C543" s="5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3:18" s="1" customFormat="1">
      <c r="C544" s="5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3:18" s="1" customFormat="1">
      <c r="C545" s="5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3:18" s="1" customFormat="1">
      <c r="C546" s="5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3:18" s="1" customFormat="1">
      <c r="C547" s="5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3:18" s="1" customFormat="1">
      <c r="C548" s="5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3:18" s="1" customFormat="1">
      <c r="C549" s="5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3:18" s="1" customFormat="1">
      <c r="C550" s="5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3:18" s="1" customFormat="1">
      <c r="C551" s="5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3:18" s="1" customFormat="1">
      <c r="C552" s="5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3:18" s="1" customFormat="1">
      <c r="C553" s="5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3:18" s="1" customFormat="1">
      <c r="C554" s="5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3:18" s="1" customFormat="1">
      <c r="C555" s="5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3:18" s="1" customFormat="1">
      <c r="C556" s="5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3:18" s="1" customFormat="1">
      <c r="C557" s="5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3:18" s="1" customFormat="1">
      <c r="C558" s="5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3:18" s="1" customFormat="1">
      <c r="C559" s="5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3:18" s="1" customFormat="1">
      <c r="C560" s="5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3:18" s="1" customFormat="1">
      <c r="C561" s="5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3:18" s="1" customFormat="1">
      <c r="C562" s="5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3:18" s="1" customFormat="1">
      <c r="C563" s="5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3:18" s="1" customFormat="1">
      <c r="C564" s="5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3:18" s="1" customFormat="1">
      <c r="C565" s="5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3:18" s="1" customFormat="1">
      <c r="C566" s="5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3:18" s="1" customFormat="1">
      <c r="C567" s="5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3:18" s="1" customFormat="1">
      <c r="C568" s="5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3:18" s="1" customFormat="1">
      <c r="C569" s="5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3:18" s="1" customFormat="1">
      <c r="C570" s="5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3:18" s="1" customFormat="1">
      <c r="C571" s="5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3:18" s="1" customFormat="1">
      <c r="C572" s="5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3:18" s="1" customFormat="1">
      <c r="C573" s="5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3:18" s="1" customFormat="1">
      <c r="C574" s="5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3:18" s="1" customFormat="1">
      <c r="C575" s="5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3:18" s="1" customFormat="1">
      <c r="C576" s="5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3:18" s="1" customFormat="1">
      <c r="C577" s="5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3:18" s="1" customFormat="1">
      <c r="C578" s="5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3:18" s="1" customFormat="1">
      <c r="C579" s="5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3:18" s="1" customFormat="1">
      <c r="C580" s="5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3:18" s="1" customFormat="1">
      <c r="C581" s="5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3:18" s="1" customFormat="1">
      <c r="C582" s="5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3:18" s="1" customFormat="1">
      <c r="C583" s="5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3:18" s="1" customFormat="1">
      <c r="C584" s="5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3:18" s="1" customFormat="1">
      <c r="C585" s="5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3:18" s="1" customFormat="1">
      <c r="C586" s="5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3:18" s="1" customFormat="1">
      <c r="C587" s="5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3:18" s="1" customFormat="1">
      <c r="C588" s="5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3:18" s="1" customFormat="1">
      <c r="C589" s="5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3:18" s="1" customFormat="1">
      <c r="C590" s="5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3:18" s="1" customFormat="1">
      <c r="C591" s="5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3:18" s="1" customFormat="1">
      <c r="C592" s="5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3:18" s="1" customFormat="1">
      <c r="C593" s="5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3:18" s="1" customFormat="1">
      <c r="C594" s="5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3:18" s="1" customFormat="1">
      <c r="C595" s="5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3:18" s="1" customFormat="1">
      <c r="C596" s="5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3:18" s="1" customFormat="1">
      <c r="C597" s="5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3:18" s="1" customFormat="1">
      <c r="C598" s="5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3:18" s="1" customFormat="1">
      <c r="C599" s="5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3:18" s="1" customFormat="1">
      <c r="C600" s="5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3:18" s="1" customFormat="1">
      <c r="C601" s="5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3:18" s="1" customFormat="1">
      <c r="C602" s="5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3:18" s="1" customFormat="1">
      <c r="C603" s="5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3:18" s="1" customFormat="1">
      <c r="C604" s="5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3:18" s="1" customFormat="1">
      <c r="C605" s="5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3:18" s="1" customFormat="1">
      <c r="C606" s="5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3:18" s="1" customFormat="1">
      <c r="C607" s="5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3:18" s="1" customFormat="1">
      <c r="C608" s="5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3:18" s="1" customFormat="1">
      <c r="C609" s="5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3:18" s="1" customFormat="1">
      <c r="C610" s="5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3:18" s="1" customFormat="1">
      <c r="C611" s="5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3:18" s="1" customFormat="1">
      <c r="C612" s="5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3:18" s="1" customFormat="1">
      <c r="C613" s="5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3:18" s="1" customFormat="1">
      <c r="C614" s="5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3:18" s="1" customFormat="1">
      <c r="C615" s="5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3:18" s="1" customFormat="1">
      <c r="C616" s="5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3:18" s="1" customFormat="1">
      <c r="C617" s="5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3:18" s="1" customFormat="1">
      <c r="C618" s="5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3:18" s="1" customFormat="1">
      <c r="C619" s="5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3:18" s="1" customFormat="1">
      <c r="C620" s="5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3:18" s="1" customFormat="1">
      <c r="C621" s="5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3:18" s="1" customFormat="1">
      <c r="C622" s="5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3:18" s="1" customFormat="1">
      <c r="C623" s="5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3:18" s="1" customFormat="1">
      <c r="C624" s="5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3:18" s="1" customFormat="1">
      <c r="C625" s="5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3:18" s="1" customFormat="1">
      <c r="C626" s="5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3:18" s="1" customFormat="1">
      <c r="C627" s="5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3:18" s="1" customFormat="1">
      <c r="C628" s="5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3:18" s="1" customFormat="1">
      <c r="C629" s="5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3:18" s="1" customFormat="1">
      <c r="C630" s="5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3:18" s="1" customFormat="1">
      <c r="C631" s="5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3:18" s="1" customFormat="1">
      <c r="C632" s="5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3:18" s="1" customFormat="1">
      <c r="C633" s="5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3:18" s="1" customFormat="1">
      <c r="C634" s="5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3:18" s="1" customFormat="1">
      <c r="C635" s="5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3:18" s="1" customFormat="1">
      <c r="C636" s="5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3:18" s="1" customFormat="1">
      <c r="C637" s="5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3:18" s="1" customFormat="1">
      <c r="C638" s="5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3:18" s="1" customFormat="1">
      <c r="C639" s="5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3:18" s="1" customFormat="1">
      <c r="C640" s="5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3:18" s="1" customFormat="1">
      <c r="C641" s="5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3:18" s="1" customFormat="1">
      <c r="C642" s="5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3:18" s="1" customFormat="1">
      <c r="C643" s="5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3:18" s="1" customFormat="1">
      <c r="C644" s="5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3:18" s="1" customFormat="1">
      <c r="C645" s="5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3:18" s="1" customFormat="1">
      <c r="C646" s="5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3:18" s="1" customFormat="1">
      <c r="C647" s="5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3:18" s="1" customFormat="1">
      <c r="C648" s="5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3:18" s="1" customFormat="1">
      <c r="C649" s="5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3:18" s="1" customFormat="1">
      <c r="C650" s="5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3:18" s="1" customFormat="1">
      <c r="C651" s="5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3:18" s="1" customFormat="1">
      <c r="C652" s="5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3:18" s="1" customFormat="1">
      <c r="C653" s="5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3:18" s="1" customFormat="1">
      <c r="C654" s="5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3:18" s="1" customFormat="1">
      <c r="C655" s="5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3:18" s="1" customFormat="1">
      <c r="C656" s="5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3:18" s="1" customFormat="1">
      <c r="C657" s="5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3:18" s="1" customFormat="1">
      <c r="C658" s="5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3:18" s="1" customFormat="1">
      <c r="C659" s="5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3:18" s="1" customFormat="1">
      <c r="C660" s="5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3:18" s="1" customFormat="1">
      <c r="C661" s="5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3:18" s="1" customFormat="1">
      <c r="C662" s="5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3:18" s="1" customFormat="1">
      <c r="C663" s="5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3:18" s="1" customFormat="1">
      <c r="C664" s="5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3:18" s="1" customFormat="1">
      <c r="C665" s="5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3:18" s="1" customFormat="1">
      <c r="C666" s="5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3:18" s="1" customFormat="1">
      <c r="C667" s="5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3:18" s="1" customFormat="1">
      <c r="C668" s="5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3:18" s="1" customFormat="1">
      <c r="C669" s="5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3:18" s="1" customFormat="1">
      <c r="C670" s="5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3:18" s="1" customFormat="1">
      <c r="C671" s="5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3:18" s="1" customFormat="1">
      <c r="C672" s="5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3:18" s="1" customFormat="1">
      <c r="C673" s="5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3:18" s="1" customFormat="1">
      <c r="C674" s="5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3:18" s="1" customFormat="1">
      <c r="C675" s="5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3:18" s="1" customFormat="1">
      <c r="C676" s="5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3:18" s="1" customFormat="1">
      <c r="C677" s="5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3:18" s="1" customFormat="1">
      <c r="C678" s="5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3:18" s="1" customFormat="1">
      <c r="C679" s="5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3:18" s="1" customFormat="1">
      <c r="C680" s="5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3:18" s="1" customFormat="1">
      <c r="C681" s="5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3:18" s="1" customFormat="1">
      <c r="C682" s="5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3:18" s="1" customFormat="1">
      <c r="C683" s="5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3:18" s="1" customFormat="1">
      <c r="C684" s="5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3:18" s="1" customFormat="1">
      <c r="C685" s="5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3:18" s="1" customFormat="1">
      <c r="C686" s="5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3:18" s="1" customFormat="1">
      <c r="C687" s="5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3:18" s="1" customFormat="1">
      <c r="C688" s="5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3:18" s="1" customFormat="1">
      <c r="C689" s="5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3:18" s="1" customFormat="1">
      <c r="C690" s="5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3:18" s="1" customFormat="1">
      <c r="C691" s="5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3:18" s="1" customFormat="1">
      <c r="C692" s="5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3:18" s="1" customFormat="1">
      <c r="C693" s="5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3:18" s="1" customFormat="1">
      <c r="C694" s="5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3:18" s="1" customFormat="1">
      <c r="C695" s="5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3:18" s="1" customFormat="1">
      <c r="C696" s="5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3:18" s="1" customFormat="1">
      <c r="C697" s="5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3:18" s="1" customFormat="1">
      <c r="C698" s="5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3:18" s="1" customFormat="1">
      <c r="C699" s="5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3:18" s="1" customFormat="1">
      <c r="C700" s="5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3:18" s="1" customFormat="1">
      <c r="C701" s="5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3:18" s="1" customFormat="1">
      <c r="C702" s="5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3:18" s="1" customFormat="1">
      <c r="C703" s="5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3:18" s="1" customFormat="1">
      <c r="C704" s="5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3:18" s="1" customFormat="1">
      <c r="C705" s="5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3:18" s="1" customFormat="1">
      <c r="C706" s="5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3:18" s="1" customFormat="1">
      <c r="C707" s="5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3:18" s="1" customFormat="1">
      <c r="C708" s="5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3:18" s="1" customFormat="1">
      <c r="C709" s="5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3:18" s="1" customFormat="1">
      <c r="C710" s="5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3:18" s="1" customFormat="1">
      <c r="C711" s="5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3:18" s="1" customFormat="1">
      <c r="C712" s="5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3:18" s="1" customFormat="1">
      <c r="C713" s="5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3:18" s="1" customFormat="1">
      <c r="C714" s="5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3:18" s="1" customFormat="1">
      <c r="C715" s="5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3:18" s="1" customFormat="1">
      <c r="C716" s="5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3:18" s="1" customFormat="1">
      <c r="C717" s="5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3:18" s="1" customFormat="1">
      <c r="C718" s="5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3:18" s="1" customFormat="1">
      <c r="C719" s="5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3:18" s="1" customFormat="1">
      <c r="C720" s="5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3:18" s="1" customFormat="1">
      <c r="C721" s="5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3:18" s="1" customFormat="1">
      <c r="C722" s="5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3:18" s="1" customFormat="1">
      <c r="C723" s="5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3:18" s="1" customFormat="1">
      <c r="C724" s="5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3:18" s="1" customFormat="1">
      <c r="C725" s="5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3:18" s="1" customFormat="1">
      <c r="C726" s="5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3:18" s="1" customFormat="1">
      <c r="C727" s="5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3:18" s="1" customFormat="1">
      <c r="C728" s="5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3:18" s="1" customFormat="1">
      <c r="C729" s="5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3:18" s="1" customFormat="1">
      <c r="C730" s="5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3:18" s="1" customFormat="1">
      <c r="C731" s="5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3:18" s="1" customFormat="1">
      <c r="C732" s="5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3:18" s="1" customFormat="1">
      <c r="C733" s="5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3:18" s="1" customFormat="1">
      <c r="C734" s="5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3:18" s="1" customFormat="1">
      <c r="C735" s="5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3:18" s="1" customFormat="1">
      <c r="C736" s="5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3:18" s="1" customFormat="1">
      <c r="C737" s="5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3:18" s="1" customFormat="1">
      <c r="C738" s="5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3:18" s="1" customFormat="1">
      <c r="C739" s="5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3:18" s="1" customFormat="1">
      <c r="C740" s="5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3:18" s="1" customFormat="1">
      <c r="C741" s="5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3:18" s="1" customFormat="1">
      <c r="C742" s="5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3:18" s="1" customFormat="1">
      <c r="C743" s="5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3:18" s="1" customFormat="1">
      <c r="C744" s="5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3:18" s="1" customFormat="1">
      <c r="C745" s="5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3:18" s="1" customFormat="1">
      <c r="C746" s="5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3:18" s="1" customFormat="1">
      <c r="C747" s="5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3:18" s="1" customFormat="1">
      <c r="C748" s="5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3:18" s="1" customFormat="1">
      <c r="C749" s="5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3:18" s="1" customFormat="1">
      <c r="C750" s="5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3:18" s="1" customFormat="1">
      <c r="C751" s="5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3:18" s="1" customFormat="1">
      <c r="C752" s="5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3:18" s="1" customFormat="1">
      <c r="C753" s="5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3:18" s="1" customFormat="1">
      <c r="C754" s="5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3:18" s="1" customFormat="1">
      <c r="C755" s="5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3:18" s="1" customFormat="1">
      <c r="C756" s="5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3:18" s="1" customFormat="1">
      <c r="C757" s="5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3:18" s="1" customFormat="1">
      <c r="C758" s="5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3:18" s="1" customFormat="1">
      <c r="C759" s="5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3:18" s="1" customFormat="1">
      <c r="C760" s="5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3:18" s="1" customFormat="1">
      <c r="C761" s="5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3:18" s="1" customFormat="1">
      <c r="C762" s="5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3:18" s="1" customFormat="1">
      <c r="C763" s="5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3:18" s="1" customFormat="1">
      <c r="C764" s="5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3:18" s="1" customFormat="1">
      <c r="C765" s="5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3:18" s="1" customFormat="1">
      <c r="C766" s="5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3:18" s="1" customFormat="1">
      <c r="C767" s="5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3:18" s="1" customFormat="1">
      <c r="C768" s="5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3:18" s="1" customFormat="1">
      <c r="C769" s="5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3:18" s="1" customFormat="1">
      <c r="C770" s="5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3:18" s="1" customFormat="1">
      <c r="C771" s="5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3:18" s="1" customFormat="1">
      <c r="C772" s="5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3:18" s="1" customFormat="1">
      <c r="C773" s="5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3:18" s="1" customFormat="1">
      <c r="C774" s="5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3:18" s="1" customFormat="1">
      <c r="C775" s="5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3:18" s="1" customFormat="1">
      <c r="C776" s="5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3:18" s="1" customFormat="1">
      <c r="C777" s="5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3:18" s="1" customFormat="1">
      <c r="C778" s="5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3:18" s="1" customFormat="1">
      <c r="C779" s="5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3:18" s="1" customFormat="1">
      <c r="C780" s="5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3:18" s="1" customFormat="1">
      <c r="C781" s="5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3:18" s="1" customFormat="1">
      <c r="C782" s="5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3:18" s="1" customFormat="1">
      <c r="C783" s="5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3:18" s="1" customFormat="1">
      <c r="C784" s="5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3:18" s="1" customFormat="1">
      <c r="C785" s="5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3:18" s="1" customFormat="1">
      <c r="C786" s="5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3:18" s="1" customFormat="1">
      <c r="C787" s="5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3:18" s="1" customFormat="1">
      <c r="C788" s="5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3:18" s="1" customFormat="1">
      <c r="C789" s="5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3:18" s="1" customFormat="1">
      <c r="C790" s="5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3:18" s="1" customFormat="1">
      <c r="C791" s="5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3:18" s="1" customFormat="1">
      <c r="C792" s="5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3:18" s="1" customFormat="1">
      <c r="C793" s="5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3:18" s="1" customFormat="1">
      <c r="C794" s="5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3:18" s="1" customFormat="1">
      <c r="C795" s="5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3:18" s="1" customFormat="1">
      <c r="C796" s="5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3:18" s="1" customFormat="1">
      <c r="C797" s="5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3:18" s="1" customFormat="1">
      <c r="C798" s="5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3:18" s="1" customFormat="1">
      <c r="C799" s="5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3:18" s="1" customFormat="1">
      <c r="C800" s="5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3:18" s="1" customFormat="1">
      <c r="C801" s="5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3:18" s="1" customFormat="1">
      <c r="C802" s="5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3:18" s="1" customFormat="1">
      <c r="C803" s="5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3:18" s="1" customFormat="1">
      <c r="C804" s="5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3:18" s="1" customFormat="1">
      <c r="C805" s="5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3:18" s="1" customFormat="1">
      <c r="C806" s="5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3:18" s="1" customFormat="1">
      <c r="C807" s="5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3:18" s="1" customFormat="1">
      <c r="C808" s="5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3:18" s="1" customFormat="1">
      <c r="C809" s="5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3:18" s="1" customFormat="1">
      <c r="C810" s="5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3:18" s="1" customFormat="1">
      <c r="C811" s="5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3:18" s="1" customFormat="1">
      <c r="C812" s="5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3:18" s="1" customFormat="1">
      <c r="C813" s="5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3:18" s="1" customFormat="1">
      <c r="C814" s="5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3:18" s="1" customFormat="1">
      <c r="C815" s="5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3:18" s="1" customFormat="1">
      <c r="C816" s="5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3:18" s="1" customFormat="1">
      <c r="C817" s="5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3:18" s="1" customFormat="1">
      <c r="C818" s="5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3:18" s="1" customFormat="1">
      <c r="C819" s="5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3:18" s="1" customFormat="1">
      <c r="C820" s="5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3:18" s="1" customFormat="1">
      <c r="C821" s="5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3:18" s="1" customFormat="1">
      <c r="C822" s="5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3:18" s="1" customFormat="1">
      <c r="C823" s="5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3:18" s="1" customFormat="1">
      <c r="C824" s="5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3:18" s="1" customFormat="1">
      <c r="C825" s="5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3:18" s="1" customFormat="1">
      <c r="C826" s="5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3:18" s="1" customFormat="1">
      <c r="C827" s="5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3:18" s="1" customFormat="1">
      <c r="C828" s="5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3:18" s="1" customFormat="1">
      <c r="C829" s="5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3:18" s="1" customFormat="1">
      <c r="C830" s="5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3:18" s="1" customFormat="1">
      <c r="C831" s="5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3:18" s="1" customFormat="1">
      <c r="C832" s="5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3:18" s="1" customFormat="1">
      <c r="C833" s="5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3:18" s="1" customFormat="1">
      <c r="C834" s="5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3:18" s="1" customFormat="1">
      <c r="C835" s="5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3:18" s="1" customFormat="1">
      <c r="C836" s="5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3:18" s="1" customFormat="1">
      <c r="C837" s="5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3:18" s="1" customFormat="1">
      <c r="C838" s="5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3:18" s="1" customFormat="1">
      <c r="C839" s="5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3:18" s="1" customFormat="1">
      <c r="C840" s="5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3:18" s="1" customFormat="1">
      <c r="C841" s="5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3:18" s="1" customFormat="1">
      <c r="C842" s="5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3:18" s="1" customFormat="1">
      <c r="C843" s="5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3:18" s="1" customFormat="1">
      <c r="C844" s="5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3:18" s="1" customFormat="1">
      <c r="C845" s="5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3:18" s="1" customFormat="1">
      <c r="C846" s="5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3:18" s="1" customFormat="1">
      <c r="C847" s="5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3:18" s="1" customFormat="1">
      <c r="C848" s="5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3:18" s="1" customFormat="1">
      <c r="C849" s="5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3:18" s="1" customFormat="1">
      <c r="C850" s="5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3:18" s="1" customFormat="1">
      <c r="C851" s="5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3:18" s="1" customFormat="1">
      <c r="C852" s="5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3:18" s="1" customFormat="1">
      <c r="C853" s="5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3:18" s="1" customFormat="1">
      <c r="C854" s="5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3:18" s="1" customFormat="1">
      <c r="C855" s="5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3:18" s="1" customFormat="1">
      <c r="C856" s="5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3:18" s="1" customFormat="1">
      <c r="C857" s="5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3:18" s="1" customFormat="1">
      <c r="C858" s="5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3:18" s="1" customFormat="1">
      <c r="C859" s="5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3:18" s="1" customFormat="1">
      <c r="C860" s="5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3:18" s="1" customFormat="1">
      <c r="C861" s="5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3:18" s="1" customFormat="1">
      <c r="C862" s="5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3:18" s="1" customFormat="1">
      <c r="C863" s="5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3:18" s="1" customFormat="1">
      <c r="C864" s="5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3:18" s="1" customFormat="1">
      <c r="C865" s="5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3:18" s="1" customFormat="1">
      <c r="C866" s="5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3:18" s="1" customFormat="1">
      <c r="C867" s="5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3:18" s="1" customFormat="1">
      <c r="C868" s="5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3:18" s="1" customFormat="1">
      <c r="C869" s="5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3:18" s="1" customFormat="1">
      <c r="C870" s="5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3:18" s="1" customFormat="1">
      <c r="C871" s="5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3:18" s="1" customFormat="1">
      <c r="C872" s="5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3:18" s="1" customFormat="1">
      <c r="C873" s="5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3:18" s="1" customFormat="1">
      <c r="C874" s="5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3:18" s="1" customFormat="1">
      <c r="C875" s="5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3:18" s="1" customFormat="1">
      <c r="C876" s="5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3:18" s="1" customFormat="1">
      <c r="C877" s="5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3:18" s="1" customFormat="1">
      <c r="C878" s="5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3:18" s="1" customFormat="1">
      <c r="C879" s="5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3:18" s="1" customFormat="1">
      <c r="C880" s="5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3:18" s="1" customFormat="1">
      <c r="C881" s="5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3:18" s="1" customFormat="1">
      <c r="C882" s="5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3:18" s="1" customFormat="1">
      <c r="C883" s="5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3:18" s="1" customFormat="1">
      <c r="C884" s="5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3:18" s="1" customFormat="1">
      <c r="C885" s="5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3:18" s="1" customFormat="1">
      <c r="C886" s="5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3:18" s="1" customFormat="1">
      <c r="C887" s="5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3:18" s="1" customFormat="1">
      <c r="C888" s="5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3:18" s="1" customFormat="1">
      <c r="C889" s="5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3:18" s="1" customFormat="1">
      <c r="C890" s="5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3:18" s="1" customFormat="1">
      <c r="C891" s="5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3:18" s="1" customFormat="1">
      <c r="C892" s="5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3:18" s="1" customFormat="1">
      <c r="C893" s="5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3:18" s="1" customFormat="1">
      <c r="C894" s="5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3:18" s="1" customFormat="1">
      <c r="C895" s="5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3:18" s="1" customFormat="1">
      <c r="C896" s="5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3:18" s="1" customFormat="1">
      <c r="C897" s="5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3:18" s="1" customFormat="1">
      <c r="C898" s="5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3:18" s="1" customFormat="1">
      <c r="C899" s="5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3:18" s="1" customFormat="1">
      <c r="C900" s="5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3:18" s="1" customFormat="1">
      <c r="C901" s="5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3:18" s="1" customFormat="1">
      <c r="C902" s="5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3:18" s="1" customFormat="1">
      <c r="C903" s="5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3:18" s="1" customFormat="1">
      <c r="C904" s="5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3:18" s="1" customFormat="1">
      <c r="C905" s="5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3:18" s="1" customFormat="1">
      <c r="C906" s="5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3:18" s="1" customFormat="1">
      <c r="C907" s="5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3:18" s="1" customFormat="1">
      <c r="C908" s="5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3:18" s="1" customFormat="1">
      <c r="C909" s="5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3:18" s="1" customFormat="1">
      <c r="C910" s="5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3:18" s="1" customFormat="1">
      <c r="C911" s="5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3:18" s="1" customFormat="1">
      <c r="C912" s="5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3:18" s="1" customFormat="1">
      <c r="C913" s="5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3:18" s="1" customFormat="1">
      <c r="C914" s="5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3:18" s="1" customFormat="1">
      <c r="C915" s="5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3:18" s="1" customFormat="1">
      <c r="C916" s="5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3:18" s="1" customFormat="1">
      <c r="C917" s="5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3:18" s="1" customFormat="1">
      <c r="C918" s="5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3:18" s="1" customFormat="1">
      <c r="C919" s="5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3:18" s="1" customFormat="1">
      <c r="C920" s="5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3:18" s="1" customFormat="1">
      <c r="C921" s="5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3:18" s="1" customFormat="1">
      <c r="C922" s="5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3:18" s="1" customFormat="1">
      <c r="C923" s="5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3:18" s="1" customFormat="1">
      <c r="C924" s="5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3:18" s="1" customFormat="1">
      <c r="C925" s="5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3:18" s="1" customFormat="1">
      <c r="C926" s="5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3:18" s="1" customFormat="1">
      <c r="C927" s="5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3:18" s="1" customFormat="1">
      <c r="C928" s="5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3:18" s="1" customFormat="1">
      <c r="C929" s="5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3:18" s="1" customFormat="1">
      <c r="C930" s="5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3:18" s="1" customFormat="1">
      <c r="C931" s="5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3:18" s="1" customFormat="1">
      <c r="C932" s="5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3:18" s="1" customFormat="1">
      <c r="C933" s="5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3:18" s="1" customFormat="1">
      <c r="C934" s="5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3:18" s="1" customFormat="1">
      <c r="C935" s="5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3:18" s="1" customFormat="1">
      <c r="C936" s="5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3:18" s="1" customFormat="1">
      <c r="C937" s="5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3:18" s="1" customFormat="1">
      <c r="C938" s="5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3:18" s="1" customFormat="1">
      <c r="C939" s="5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3:18" s="1" customFormat="1">
      <c r="C940" s="5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3:18" s="1" customFormat="1">
      <c r="C941" s="5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3:18" s="1" customFormat="1">
      <c r="C942" s="5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3:18" s="1" customFormat="1">
      <c r="C943" s="5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3:18" s="1" customFormat="1">
      <c r="C944" s="5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3:18" s="1" customFormat="1">
      <c r="C945" s="5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3:18" s="1" customFormat="1">
      <c r="C946" s="5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3:18" s="1" customFormat="1">
      <c r="C947" s="5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3:18" s="1" customFormat="1">
      <c r="C948" s="5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3:18" s="1" customFormat="1">
      <c r="C949" s="5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3:18" s="1" customFormat="1">
      <c r="C950" s="5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3:18" s="1" customFormat="1">
      <c r="C951" s="5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3:18" s="1" customFormat="1">
      <c r="C952" s="5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3:18" s="1" customFormat="1">
      <c r="C953" s="5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3:18" s="1" customFormat="1">
      <c r="C954" s="5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3:18" s="1" customFormat="1">
      <c r="C955" s="5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3:18" s="1" customFormat="1">
      <c r="C956" s="5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3:18" s="1" customFormat="1">
      <c r="C957" s="5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3:18" s="1" customFormat="1">
      <c r="C958" s="5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3:18" s="1" customFormat="1">
      <c r="C959" s="5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3:18" s="1" customFormat="1">
      <c r="C960" s="5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3:18" s="1" customFormat="1">
      <c r="C961" s="5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3:18" s="1" customFormat="1">
      <c r="C962" s="5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3:18" s="1" customFormat="1">
      <c r="C963" s="5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3:18" s="1" customFormat="1">
      <c r="C964" s="5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3:18" s="1" customFormat="1">
      <c r="C965" s="5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3:18" s="1" customFormat="1">
      <c r="C966" s="5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3:18" s="1" customFormat="1">
      <c r="C967" s="5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3:18" s="1" customFormat="1">
      <c r="C968" s="5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3:18" s="1" customFormat="1">
      <c r="C969" s="5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3:18" s="1" customFormat="1">
      <c r="C970" s="5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3:18" s="1" customFormat="1">
      <c r="C971" s="5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3:18" s="1" customFormat="1">
      <c r="C972" s="5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3:18" s="1" customFormat="1">
      <c r="C973" s="5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3:18" s="1" customFormat="1">
      <c r="C974" s="5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3:18" s="1" customFormat="1">
      <c r="C975" s="5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3:18" s="1" customFormat="1">
      <c r="C976" s="5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3:18" s="1" customFormat="1">
      <c r="C977" s="5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3:18" s="1" customFormat="1">
      <c r="C978" s="5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3:18" s="1" customFormat="1">
      <c r="C979" s="5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3:18" s="1" customFormat="1">
      <c r="C980" s="5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3:18" s="1" customFormat="1">
      <c r="C981" s="5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3:18" s="1" customFormat="1">
      <c r="C982" s="5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3:18" s="1" customFormat="1">
      <c r="C983" s="5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3:18" s="1" customFormat="1">
      <c r="C984" s="5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3:18" s="1" customFormat="1">
      <c r="C985" s="5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3:18" s="1" customFormat="1">
      <c r="C986" s="5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3:18" s="1" customFormat="1">
      <c r="C987" s="5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3:18" s="1" customFormat="1">
      <c r="C988" s="5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3:18" s="1" customFormat="1">
      <c r="C989" s="5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3:18" s="1" customFormat="1">
      <c r="C990" s="5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3:18" s="1" customFormat="1">
      <c r="C991" s="5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3:18" s="1" customFormat="1">
      <c r="C992" s="5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3:18" s="1" customFormat="1">
      <c r="C993" s="5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3:18" s="1" customFormat="1">
      <c r="C994" s="5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3:18" s="1" customFormat="1">
      <c r="C995" s="5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3:18" s="1" customFormat="1">
      <c r="C996" s="5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3:18" s="1" customFormat="1">
      <c r="C997" s="5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3:18" s="1" customFormat="1">
      <c r="C998" s="5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3:18" s="1" customFormat="1">
      <c r="C999" s="5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3:18" s="1" customFormat="1">
      <c r="C1000" s="5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3:18" s="1" customFormat="1">
      <c r="C1001" s="5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3:18" s="1" customFormat="1">
      <c r="C1002" s="5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3:18" s="1" customFormat="1">
      <c r="C1003" s="5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3:18" s="1" customFormat="1">
      <c r="C1004" s="5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3:18" s="1" customFormat="1">
      <c r="C1005" s="5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3:18" s="1" customFormat="1">
      <c r="C1006" s="5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3:18" s="1" customFormat="1">
      <c r="C1007" s="5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3:18" s="1" customFormat="1">
      <c r="C1008" s="5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3:18" s="1" customFormat="1">
      <c r="C1009" s="5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3:18" s="1" customFormat="1">
      <c r="C1010" s="5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3:18" s="1" customFormat="1">
      <c r="C1011" s="5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3:18" s="1" customFormat="1">
      <c r="C1012" s="5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3:18" s="1" customFormat="1">
      <c r="C1013" s="5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3:18" s="1" customFormat="1">
      <c r="C1014" s="5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3:18" s="1" customFormat="1">
      <c r="C1015" s="5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3:18" s="1" customFormat="1">
      <c r="C1016" s="5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3:18" s="1" customFormat="1">
      <c r="C1017" s="5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3:18" s="1" customFormat="1">
      <c r="C1018" s="5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3:18" s="1" customFormat="1">
      <c r="C1019" s="5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3:18" s="1" customFormat="1">
      <c r="C1020" s="5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3:18" s="1" customFormat="1">
      <c r="C1021" s="5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3:18" s="1" customFormat="1">
      <c r="C1022" s="5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3:18" s="1" customFormat="1">
      <c r="C1023" s="5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3:18" s="1" customFormat="1">
      <c r="C1024" s="5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3:18" s="1" customFormat="1">
      <c r="C1025" s="5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3:18" s="1" customFormat="1">
      <c r="C1026" s="5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3:18" s="1" customFormat="1">
      <c r="C1027" s="5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3:18" s="1" customFormat="1">
      <c r="C1028" s="5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3:18" s="1" customFormat="1">
      <c r="C1029" s="5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3:18" s="1" customFormat="1">
      <c r="C1030" s="5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3:18" s="1" customFormat="1">
      <c r="C1031" s="5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3:18" s="1" customFormat="1">
      <c r="C1032" s="5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3:18" s="1" customFormat="1">
      <c r="C1033" s="5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3:18" s="1" customFormat="1">
      <c r="C1034" s="5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3:18" s="1" customFormat="1">
      <c r="C1035" s="5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3:18" s="1" customFormat="1">
      <c r="C1036" s="5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3:18" s="1" customFormat="1">
      <c r="C1037" s="5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3:18" s="1" customFormat="1">
      <c r="C1038" s="5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3:18" s="1" customFormat="1">
      <c r="C1039" s="5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3:18" s="1" customFormat="1">
      <c r="C1040" s="5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3:18" s="1" customFormat="1">
      <c r="C1041" s="5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3:18" s="1" customFormat="1">
      <c r="C1042" s="5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3:18" s="1" customFormat="1">
      <c r="C1043" s="5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3:18" s="1" customFormat="1">
      <c r="C1044" s="5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3:18" s="1" customFormat="1">
      <c r="C1045" s="5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3:18" s="1" customFormat="1">
      <c r="C1046" s="5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3:18" s="1" customFormat="1">
      <c r="C1047" s="5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3:18" s="1" customFormat="1">
      <c r="C1048" s="5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3:18" s="1" customFormat="1">
      <c r="C1049" s="5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3:18" s="1" customFormat="1">
      <c r="C1050" s="5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3:18" s="1" customFormat="1">
      <c r="C1051" s="5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3:18" s="1" customFormat="1">
      <c r="C1052" s="5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3:18" s="1" customFormat="1">
      <c r="C1053" s="5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3:18" s="1" customFormat="1">
      <c r="C1054" s="5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3:18" s="1" customFormat="1">
      <c r="C1055" s="5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3:18" s="1" customFormat="1">
      <c r="C1056" s="5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3:18" s="1" customFormat="1">
      <c r="C1057" s="5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3:18" s="1" customFormat="1">
      <c r="C1058" s="5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3:18" s="1" customFormat="1">
      <c r="C1059" s="5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3:18" s="1" customFormat="1">
      <c r="C1060" s="5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3:18" s="1" customFormat="1">
      <c r="C1061" s="5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3:18" s="1" customFormat="1">
      <c r="C1062" s="5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3:18" s="1" customFormat="1">
      <c r="C1063" s="5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3:18" s="1" customFormat="1">
      <c r="C1064" s="5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3:18" s="1" customFormat="1">
      <c r="C1065" s="5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3:18" s="1" customFormat="1">
      <c r="C1066" s="5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3:18" s="1" customFormat="1">
      <c r="C1067" s="5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3:18" s="1" customFormat="1">
      <c r="C1068" s="5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3:18" s="1" customFormat="1">
      <c r="C1069" s="5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3:18" s="1" customFormat="1">
      <c r="C1070" s="5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3:18" s="1" customFormat="1">
      <c r="C1071" s="5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3:18" s="1" customFormat="1">
      <c r="C1072" s="5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3:18" s="1" customFormat="1">
      <c r="C1073" s="5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3:18" s="1" customFormat="1">
      <c r="C1074" s="5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3:18" s="1" customFormat="1">
      <c r="C1075" s="5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3:18" s="1" customFormat="1">
      <c r="C1076" s="5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3:18" s="1" customFormat="1">
      <c r="C1077" s="5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3:18" s="1" customFormat="1">
      <c r="C1078" s="5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3:18" s="1" customFormat="1">
      <c r="C1079" s="5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3:18" s="1" customFormat="1">
      <c r="C1080" s="5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3:18" s="1" customFormat="1">
      <c r="C1081" s="5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3:18" s="1" customFormat="1">
      <c r="C1082" s="5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3:18" s="1" customFormat="1">
      <c r="C1083" s="5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3:18" s="1" customFormat="1">
      <c r="C1084" s="5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3:18" s="1" customFormat="1">
      <c r="C1085" s="5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3:18" s="1" customFormat="1">
      <c r="C1086" s="5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3:18" s="1" customFormat="1">
      <c r="C1087" s="5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3:18" s="1" customFormat="1">
      <c r="C1088" s="5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3:18" s="1" customFormat="1">
      <c r="C1089" s="5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3:18" s="1" customFormat="1">
      <c r="C1090" s="5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3:18" s="1" customFormat="1">
      <c r="C1091" s="5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3:18" s="1" customFormat="1">
      <c r="C1092" s="5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3:18" s="1" customFormat="1">
      <c r="C1093" s="5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3:18" s="1" customFormat="1">
      <c r="C1094" s="5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3:18" s="1" customFormat="1">
      <c r="C1095" s="5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3:18" s="1" customFormat="1">
      <c r="C1096" s="5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3:18" s="1" customFormat="1">
      <c r="C1097" s="5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3:18" s="1" customFormat="1">
      <c r="C1098" s="5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3:18" s="1" customFormat="1">
      <c r="C1099" s="5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3:18" s="1" customFormat="1">
      <c r="C1100" s="5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  <row r="1101" spans="3:18" s="1" customFormat="1">
      <c r="C1101" s="5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</row>
    <row r="1102" spans="3:18" s="1" customFormat="1">
      <c r="C1102" s="5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</row>
    <row r="1103" spans="3:18" s="1" customFormat="1">
      <c r="C1103" s="5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</row>
    <row r="1104" spans="3:18" s="1" customFormat="1">
      <c r="C1104" s="5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</row>
    <row r="1105" spans="3:18" s="1" customFormat="1">
      <c r="C1105" s="5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</row>
    <row r="1106" spans="3:18" s="1" customFormat="1">
      <c r="C1106" s="5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</row>
    <row r="1107" spans="3:18" s="1" customFormat="1">
      <c r="C1107" s="5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</row>
    <row r="1108" spans="3:18" s="1" customFormat="1">
      <c r="C1108" s="5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</row>
    <row r="1109" spans="3:18" s="1" customFormat="1">
      <c r="C1109" s="5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</row>
    <row r="1110" spans="3:18" s="1" customFormat="1">
      <c r="C1110" s="5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</row>
    <row r="1111" spans="3:18" s="1" customFormat="1">
      <c r="C1111" s="5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</row>
    <row r="1112" spans="3:18" s="1" customFormat="1">
      <c r="C1112" s="5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</row>
    <row r="1113" spans="3:18" s="1" customFormat="1">
      <c r="C1113" s="5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</row>
    <row r="1114" spans="3:18" s="1" customFormat="1">
      <c r="C1114" s="5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</row>
    <row r="1115" spans="3:18" s="1" customFormat="1">
      <c r="C1115" s="5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</row>
    <row r="1116" spans="3:18" s="1" customFormat="1">
      <c r="C1116" s="5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</row>
    <row r="1117" spans="3:18" s="1" customFormat="1">
      <c r="C1117" s="5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</row>
    <row r="1118" spans="3:18" s="1" customFormat="1">
      <c r="C1118" s="5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</row>
    <row r="1119" spans="3:18" s="1" customFormat="1">
      <c r="C1119" s="5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</row>
    <row r="1120" spans="3:18" s="1" customFormat="1">
      <c r="C1120" s="5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</row>
    <row r="1121" spans="3:18" s="1" customFormat="1">
      <c r="C1121" s="5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</row>
    <row r="1122" spans="3:18" s="1" customFormat="1">
      <c r="C1122" s="5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</row>
    <row r="1123" spans="3:18" s="1" customFormat="1">
      <c r="C1123" s="5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</row>
    <row r="1124" spans="3:18" s="1" customFormat="1">
      <c r="C1124" s="5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</row>
    <row r="1125" spans="3:18" s="1" customFormat="1">
      <c r="C1125" s="5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</row>
    <row r="1126" spans="3:18" s="1" customFormat="1">
      <c r="C1126" s="5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</row>
    <row r="1127" spans="3:18" s="1" customFormat="1">
      <c r="C1127" s="5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</row>
    <row r="1128" spans="3:18" s="1" customFormat="1">
      <c r="C1128" s="5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</row>
    <row r="1129" spans="3:18" s="1" customFormat="1">
      <c r="C1129" s="5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</row>
    <row r="1130" spans="3:18" s="1" customFormat="1">
      <c r="C1130" s="5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</row>
    <row r="1131" spans="3:18" s="1" customFormat="1">
      <c r="C1131" s="5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</row>
    <row r="1132" spans="3:18" s="1" customFormat="1">
      <c r="C1132" s="5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</row>
    <row r="1133" spans="3:18" s="1" customFormat="1">
      <c r="C1133" s="5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</row>
    <row r="1134" spans="3:18" s="1" customFormat="1">
      <c r="C1134" s="5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</row>
    <row r="1135" spans="3:18" s="1" customFormat="1">
      <c r="C1135" s="5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</row>
    <row r="1136" spans="3:18" s="1" customFormat="1">
      <c r="C1136" s="5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</row>
    <row r="1137" spans="3:18" s="1" customFormat="1">
      <c r="C1137" s="5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</row>
    <row r="1138" spans="3:18" s="1" customFormat="1">
      <c r="C1138" s="5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</row>
    <row r="1139" spans="3:18" s="1" customFormat="1">
      <c r="C1139" s="5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</row>
    <row r="1140" spans="3:18" s="1" customFormat="1">
      <c r="C1140" s="5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</row>
    <row r="1141" spans="3:18" s="1" customFormat="1">
      <c r="C1141" s="5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</row>
    <row r="1142" spans="3:18" s="1" customFormat="1">
      <c r="C1142" s="5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</row>
    <row r="1143" spans="3:18" s="1" customFormat="1">
      <c r="C1143" s="5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</row>
    <row r="1144" spans="3:18" s="1" customFormat="1">
      <c r="C1144" s="5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</row>
    <row r="1145" spans="3:18" s="1" customFormat="1">
      <c r="C1145" s="5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</row>
    <row r="1146" spans="3:18" s="1" customFormat="1">
      <c r="C1146" s="5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</row>
    <row r="1147" spans="3:18" s="1" customFormat="1">
      <c r="C1147" s="5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</row>
    <row r="1148" spans="3:18" s="1" customFormat="1">
      <c r="C1148" s="5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</row>
    <row r="1149" spans="3:18" s="1" customFormat="1">
      <c r="C1149" s="5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</row>
    <row r="1150" spans="3:18" s="1" customFormat="1">
      <c r="C1150" s="5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</row>
    <row r="1151" spans="3:18" s="1" customFormat="1">
      <c r="C1151" s="5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</row>
    <row r="1152" spans="3:18" s="1" customFormat="1">
      <c r="C1152" s="5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</row>
    <row r="1153" spans="3:18" s="1" customFormat="1">
      <c r="C1153" s="5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</row>
    <row r="1154" spans="3:18" s="1" customFormat="1">
      <c r="C1154" s="5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</row>
    <row r="1155" spans="3:18" s="1" customFormat="1">
      <c r="C1155" s="5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</row>
    <row r="1156" spans="3:18" s="1" customFormat="1">
      <c r="C1156" s="5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</row>
    <row r="1157" spans="3:18" s="1" customFormat="1">
      <c r="C1157" s="5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</row>
    <row r="1158" spans="3:18" s="1" customFormat="1">
      <c r="C1158" s="5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</row>
    <row r="1159" spans="3:18" s="1" customFormat="1">
      <c r="C1159" s="5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</row>
    <row r="1160" spans="3:18" s="1" customFormat="1">
      <c r="C1160" s="5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</row>
    <row r="1161" spans="3:18" s="1" customFormat="1">
      <c r="C1161" s="5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</row>
    <row r="1162" spans="3:18" s="1" customFormat="1">
      <c r="C1162" s="5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</row>
    <row r="1163" spans="3:18" s="1" customFormat="1">
      <c r="C1163" s="5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</row>
    <row r="1164" spans="3:18" s="1" customFormat="1">
      <c r="C1164" s="5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</row>
    <row r="1165" spans="3:18" s="1" customFormat="1">
      <c r="C1165" s="5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</row>
    <row r="1166" spans="3:18" s="1" customFormat="1">
      <c r="C1166" s="5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</row>
    <row r="1167" spans="3:18" s="1" customFormat="1">
      <c r="C1167" s="5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</row>
    <row r="1168" spans="3:18" s="1" customFormat="1">
      <c r="C1168" s="5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</row>
    <row r="1169" spans="3:18" s="1" customFormat="1">
      <c r="C1169" s="5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</row>
    <row r="1170" spans="3:18" s="1" customFormat="1">
      <c r="C1170" s="5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</row>
    <row r="1171" spans="3:18" s="1" customFormat="1">
      <c r="C1171" s="5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</row>
    <row r="1172" spans="3:18" s="1" customFormat="1">
      <c r="C1172" s="5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</row>
    <row r="1173" spans="3:18" s="1" customFormat="1">
      <c r="C1173" s="5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</row>
    <row r="1174" spans="3:18" s="1" customFormat="1">
      <c r="C1174" s="5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</row>
    <row r="1175" spans="3:18" s="1" customFormat="1">
      <c r="C1175" s="5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</row>
    <row r="1176" spans="3:18" s="1" customFormat="1">
      <c r="C1176" s="5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</row>
    <row r="1177" spans="3:18" s="1" customFormat="1">
      <c r="C1177" s="5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</row>
    <row r="1178" spans="3:18" s="1" customFormat="1">
      <c r="C1178" s="5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</row>
    <row r="1179" spans="3:18" s="1" customFormat="1">
      <c r="C1179" s="5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</row>
    <row r="1180" spans="3:18" s="1" customFormat="1">
      <c r="C1180" s="5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</row>
    <row r="1181" spans="3:18" s="1" customFormat="1">
      <c r="C1181" s="5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</row>
    <row r="1182" spans="3:18" s="1" customFormat="1">
      <c r="C1182" s="5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</row>
    <row r="1183" spans="3:18" s="1" customFormat="1">
      <c r="C1183" s="5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</row>
    <row r="1184" spans="3:18" s="1" customFormat="1">
      <c r="C1184" s="5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</row>
    <row r="1185" spans="3:18" s="1" customFormat="1">
      <c r="C1185" s="5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</row>
    <row r="1186" spans="3:18" s="1" customFormat="1">
      <c r="C1186" s="5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</row>
    <row r="1187" spans="3:18" s="1" customFormat="1">
      <c r="C1187" s="5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</row>
    <row r="1188" spans="3:18" s="1" customFormat="1">
      <c r="C1188" s="5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</row>
    <row r="1189" spans="3:18" s="1" customFormat="1">
      <c r="C1189" s="5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</row>
    <row r="1190" spans="3:18" s="1" customFormat="1">
      <c r="C1190" s="5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</row>
    <row r="1191" spans="3:18" s="1" customFormat="1">
      <c r="C1191" s="5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</row>
    <row r="1192" spans="3:18" s="1" customFormat="1">
      <c r="C1192" s="5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</row>
    <row r="1193" spans="3:18" s="1" customFormat="1">
      <c r="C1193" s="5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</row>
    <row r="1194" spans="3:18" s="1" customFormat="1">
      <c r="C1194" s="5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</row>
    <row r="1195" spans="3:18" s="1" customFormat="1">
      <c r="C1195" s="5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</row>
    <row r="1196" spans="3:18" s="1" customFormat="1">
      <c r="C1196" s="5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</row>
    <row r="1197" spans="3:18" s="1" customFormat="1">
      <c r="C1197" s="5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</row>
    <row r="1198" spans="3:18" s="1" customFormat="1">
      <c r="C1198" s="5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</row>
    <row r="1199" spans="3:18" s="1" customFormat="1">
      <c r="C1199" s="5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</row>
    <row r="1200" spans="3:18" s="1" customFormat="1">
      <c r="C1200" s="5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</row>
    <row r="1201" spans="3:18" s="1" customFormat="1">
      <c r="C1201" s="5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</row>
    <row r="1202" spans="3:18" s="1" customFormat="1">
      <c r="C1202" s="5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</row>
    <row r="1203" spans="3:18" s="1" customFormat="1">
      <c r="C1203" s="5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</row>
    <row r="1204" spans="3:18" s="1" customFormat="1">
      <c r="C1204" s="5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</row>
    <row r="1205" spans="3:18" s="1" customFormat="1">
      <c r="C1205" s="5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</row>
    <row r="1206" spans="3:18" s="1" customFormat="1">
      <c r="C1206" s="5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</row>
    <row r="1207" spans="3:18" s="1" customFormat="1">
      <c r="C1207" s="5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</row>
    <row r="1208" spans="3:18" s="1" customFormat="1">
      <c r="C1208" s="5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</row>
    <row r="1209" spans="3:18" s="1" customFormat="1">
      <c r="C1209" s="5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</row>
    <row r="1210" spans="3:18" s="1" customFormat="1">
      <c r="C1210" s="5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</row>
    <row r="1211" spans="3:18" s="1" customFormat="1">
      <c r="C1211" s="5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</row>
    <row r="1212" spans="3:18" s="1" customFormat="1">
      <c r="C1212" s="5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</row>
    <row r="1213" spans="3:18" s="1" customFormat="1">
      <c r="C1213" s="5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</row>
    <row r="1214" spans="3:18" s="1" customFormat="1">
      <c r="C1214" s="5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</row>
    <row r="1215" spans="3:18" s="1" customFormat="1">
      <c r="C1215" s="5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</row>
    <row r="1216" spans="3:18" s="1" customFormat="1">
      <c r="C1216" s="5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</row>
    <row r="1217" spans="3:18" s="1" customFormat="1">
      <c r="C1217" s="5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</row>
    <row r="1218" spans="3:18" s="1" customFormat="1">
      <c r="C1218" s="5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</row>
    <row r="1219" spans="3:18" s="1" customFormat="1">
      <c r="C1219" s="5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</row>
    <row r="1220" spans="3:18" s="1" customFormat="1">
      <c r="C1220" s="5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</row>
    <row r="1221" spans="3:18" s="1" customFormat="1">
      <c r="C1221" s="5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</row>
    <row r="1222" spans="3:18" s="1" customFormat="1">
      <c r="C1222" s="5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</row>
    <row r="1223" spans="3:18" s="1" customFormat="1">
      <c r="C1223" s="5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</row>
    <row r="1224" spans="3:18" s="1" customFormat="1">
      <c r="C1224" s="5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</row>
    <row r="1225" spans="3:18" s="1" customFormat="1">
      <c r="C1225" s="5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</row>
    <row r="1226" spans="3:18" s="1" customFormat="1">
      <c r="C1226" s="5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</row>
    <row r="1227" spans="3:18" s="1" customFormat="1">
      <c r="C1227" s="5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</row>
    <row r="1228" spans="3:18" s="1" customFormat="1">
      <c r="C1228" s="5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</row>
    <row r="1229" spans="3:18" s="1" customFormat="1">
      <c r="C1229" s="5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</row>
    <row r="1230" spans="3:18" s="1" customFormat="1">
      <c r="C1230" s="5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</row>
    <row r="1231" spans="3:18" s="1" customFormat="1">
      <c r="C1231" s="5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</row>
    <row r="1232" spans="3:18" s="1" customFormat="1">
      <c r="C1232" s="5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</row>
    <row r="1233" spans="3:18" s="1" customFormat="1">
      <c r="C1233" s="5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</row>
    <row r="1234" spans="3:18" s="1" customFormat="1">
      <c r="C1234" s="5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</row>
    <row r="1235" spans="3:18" s="1" customFormat="1">
      <c r="C1235" s="5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</row>
    <row r="1236" spans="3:18" s="1" customFormat="1">
      <c r="C1236" s="5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</row>
    <row r="1237" spans="3:18" s="1" customFormat="1">
      <c r="C1237" s="5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</row>
    <row r="1238" spans="3:18" s="1" customFormat="1">
      <c r="C1238" s="5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</row>
    <row r="1239" spans="3:18" s="1" customFormat="1">
      <c r="C1239" s="5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</row>
    <row r="1240" spans="3:18" s="1" customFormat="1">
      <c r="C1240" s="5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</row>
    <row r="1241" spans="3:18" s="1" customFormat="1">
      <c r="C1241" s="5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</row>
    <row r="1242" spans="3:18" s="1" customFormat="1">
      <c r="C1242" s="5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</row>
    <row r="1243" spans="3:18" s="1" customFormat="1">
      <c r="C1243" s="5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</row>
    <row r="1244" spans="3:18" s="1" customFormat="1">
      <c r="C1244" s="5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</row>
    <row r="1245" spans="3:18" s="1" customFormat="1">
      <c r="C1245" s="5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</row>
    <row r="1246" spans="3:18" s="1" customFormat="1">
      <c r="C1246" s="5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</row>
    <row r="1247" spans="3:18" s="1" customFormat="1">
      <c r="C1247" s="5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</row>
    <row r="1248" spans="3:18" s="1" customFormat="1">
      <c r="C1248" s="5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</row>
    <row r="1249" spans="3:18" s="1" customFormat="1">
      <c r="C1249" s="5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</row>
    <row r="1250" spans="3:18" s="1" customFormat="1">
      <c r="C1250" s="5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</row>
    <row r="1251" spans="3:18" s="1" customFormat="1">
      <c r="C1251" s="5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</row>
    <row r="1252" spans="3:18" s="1" customFormat="1">
      <c r="C1252" s="5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</row>
    <row r="1253" spans="3:18" s="1" customFormat="1">
      <c r="C1253" s="5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</row>
    <row r="1254" spans="3:18" s="1" customFormat="1">
      <c r="C1254" s="5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</row>
    <row r="1255" spans="3:18" s="1" customFormat="1">
      <c r="C1255" s="5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</row>
    <row r="1256" spans="3:18" s="1" customFormat="1">
      <c r="C1256" s="5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</row>
    <row r="1257" spans="3:18" s="1" customFormat="1">
      <c r="C1257" s="5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</row>
    <row r="1258" spans="3:18" s="1" customFormat="1">
      <c r="C1258" s="5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</row>
    <row r="1259" spans="3:18" s="1" customFormat="1">
      <c r="C1259" s="5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</row>
    <row r="1260" spans="3:18" s="1" customFormat="1">
      <c r="C1260" s="5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</row>
    <row r="1261" spans="3:18" s="1" customFormat="1">
      <c r="C1261" s="5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</row>
    <row r="1262" spans="3:18" s="1" customFormat="1">
      <c r="C1262" s="5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</row>
    <row r="1263" spans="3:18" s="1" customFormat="1">
      <c r="C1263" s="5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</row>
    <row r="1264" spans="3:18" s="1" customFormat="1">
      <c r="C1264" s="5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</row>
    <row r="1265" spans="3:18" s="1" customFormat="1">
      <c r="C1265" s="5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</row>
    <row r="1266" spans="3:18" s="1" customFormat="1">
      <c r="C1266" s="5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</row>
    <row r="1267" spans="3:18" s="1" customFormat="1">
      <c r="C1267" s="5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</row>
    <row r="1268" spans="3:18" s="1" customFormat="1">
      <c r="C1268" s="5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</row>
    <row r="1269" spans="3:18" s="1" customFormat="1">
      <c r="C1269" s="5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</row>
    <row r="1270" spans="3:18" s="1" customFormat="1">
      <c r="C1270" s="5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</row>
    <row r="1271" spans="3:18" s="1" customFormat="1">
      <c r="C1271" s="5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</row>
    <row r="1272" spans="3:18" s="1" customFormat="1">
      <c r="C1272" s="5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</row>
    <row r="1273" spans="3:18" s="1" customFormat="1">
      <c r="C1273" s="5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</row>
    <row r="1274" spans="3:18" s="1" customFormat="1">
      <c r="C1274" s="5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</row>
    <row r="1275" spans="3:18" s="1" customFormat="1">
      <c r="C1275" s="5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</row>
    <row r="1276" spans="3:18" s="1" customFormat="1">
      <c r="C1276" s="5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</row>
    <row r="1277" spans="3:18" s="1" customFormat="1">
      <c r="C1277" s="5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</row>
    <row r="1278" spans="3:18" s="1" customFormat="1">
      <c r="C1278" s="5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</row>
    <row r="1279" spans="3:18" s="1" customFormat="1">
      <c r="C1279" s="5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</row>
    <row r="1280" spans="3:18" s="1" customFormat="1">
      <c r="C1280" s="5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</row>
    <row r="1281" spans="3:18" s="1" customFormat="1">
      <c r="C1281" s="5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</row>
    <row r="1282" spans="3:18" s="1" customFormat="1">
      <c r="C1282" s="5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</row>
    <row r="1283" spans="3:18" s="1" customFormat="1">
      <c r="C1283" s="5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</row>
    <row r="1284" spans="3:18" s="1" customFormat="1">
      <c r="C1284" s="5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</row>
    <row r="1285" spans="3:18" s="1" customFormat="1">
      <c r="C1285" s="5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</row>
    <row r="1286" spans="3:18" s="1" customFormat="1">
      <c r="C1286" s="5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</row>
    <row r="1287" spans="3:18" s="1" customFormat="1">
      <c r="C1287" s="5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</row>
    <row r="1288" spans="3:18" s="1" customFormat="1">
      <c r="C1288" s="5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</row>
    <row r="1289" spans="3:18" s="1" customFormat="1">
      <c r="C1289" s="5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</row>
    <row r="1290" spans="3:18" s="1" customFormat="1">
      <c r="C1290" s="5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</row>
    <row r="1291" spans="3:18" s="1" customFormat="1">
      <c r="C1291" s="5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</row>
    <row r="1292" spans="3:18" s="1" customFormat="1">
      <c r="C1292" s="5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</row>
    <row r="1293" spans="3:18" s="1" customFormat="1">
      <c r="C1293" s="5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</row>
    <row r="1294" spans="3:18" s="1" customFormat="1">
      <c r="C1294" s="5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</row>
    <row r="1295" spans="3:18" s="1" customFormat="1">
      <c r="C1295" s="5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</row>
    <row r="1296" spans="3:18" s="1" customFormat="1">
      <c r="C1296" s="5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</row>
    <row r="1297" spans="3:18" s="1" customFormat="1">
      <c r="C1297" s="5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</row>
    <row r="1298" spans="3:18" s="1" customFormat="1">
      <c r="C1298" s="5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</row>
    <row r="1299" spans="3:18" s="1" customFormat="1">
      <c r="C1299" s="5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</row>
    <row r="1300" spans="3:18" s="1" customFormat="1">
      <c r="C1300" s="5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</row>
    <row r="1301" spans="3:18" s="1" customFormat="1">
      <c r="C1301" s="5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</row>
    <row r="1302" spans="3:18" s="1" customFormat="1">
      <c r="C1302" s="5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</row>
    <row r="1303" spans="3:18" s="1" customFormat="1">
      <c r="C1303" s="5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</row>
    <row r="1304" spans="3:18" s="1" customFormat="1">
      <c r="C1304" s="5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</row>
    <row r="1305" spans="3:18" s="1" customFormat="1">
      <c r="C1305" s="5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</row>
    <row r="1306" spans="3:18" s="1" customFormat="1">
      <c r="C1306" s="5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</row>
    <row r="1307" spans="3:18" s="1" customFormat="1">
      <c r="C1307" s="5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</row>
    <row r="1308" spans="3:18" s="1" customFormat="1">
      <c r="C1308" s="5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2"/>
      <c r="Q1308" s="2"/>
      <c r="R1308" s="2"/>
    </row>
    <row r="1309" spans="3:18" s="1" customFormat="1">
      <c r="C1309" s="5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2"/>
      <c r="Q1309" s="2"/>
      <c r="R1309" s="2"/>
    </row>
    <row r="1310" spans="3:18" s="1" customFormat="1">
      <c r="C1310" s="5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2"/>
      <c r="Q1310" s="2"/>
      <c r="R1310" s="2"/>
    </row>
    <row r="1311" spans="3:18" s="1" customFormat="1">
      <c r="C1311" s="5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2"/>
      <c r="Q1311" s="2"/>
      <c r="R1311" s="2"/>
    </row>
    <row r="1312" spans="3:18" s="1" customFormat="1">
      <c r="C1312" s="5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2"/>
      <c r="Q1312" s="2"/>
      <c r="R1312" s="2"/>
    </row>
    <row r="1313" spans="3:18" s="1" customFormat="1">
      <c r="C1313" s="5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2"/>
      <c r="Q1313" s="2"/>
      <c r="R1313" s="2"/>
    </row>
    <row r="1314" spans="3:18" s="1" customFormat="1">
      <c r="C1314" s="5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2"/>
      <c r="Q1314" s="2"/>
      <c r="R1314" s="2"/>
    </row>
    <row r="1315" spans="3:18" s="1" customFormat="1">
      <c r="C1315" s="5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2"/>
      <c r="Q1315" s="2"/>
      <c r="R1315" s="2"/>
    </row>
    <row r="1316" spans="3:18" s="1" customFormat="1">
      <c r="C1316" s="5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2"/>
      <c r="Q1316" s="2"/>
      <c r="R1316" s="2"/>
    </row>
    <row r="1317" spans="3:18" s="1" customFormat="1">
      <c r="C1317" s="5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2"/>
      <c r="Q1317" s="2"/>
      <c r="R1317" s="2"/>
    </row>
    <row r="1318" spans="3:18" s="1" customFormat="1">
      <c r="C1318" s="5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2"/>
      <c r="Q1318" s="2"/>
      <c r="R1318" s="2"/>
    </row>
    <row r="1319" spans="3:18" s="1" customFormat="1">
      <c r="C1319" s="5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2"/>
      <c r="Q1319" s="2"/>
      <c r="R1319" s="2"/>
    </row>
    <row r="1320" spans="3:18" s="1" customFormat="1">
      <c r="C1320" s="5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2"/>
      <c r="Q1320" s="2"/>
      <c r="R1320" s="2"/>
    </row>
    <row r="1321" spans="3:18" s="1" customFormat="1">
      <c r="C1321" s="5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2"/>
      <c r="Q1321" s="2"/>
      <c r="R1321" s="2"/>
    </row>
    <row r="1322" spans="3:18" s="1" customFormat="1">
      <c r="C1322" s="5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2"/>
      <c r="Q1322" s="2"/>
      <c r="R1322" s="2"/>
    </row>
    <row r="1323" spans="3:18" s="1" customFormat="1">
      <c r="C1323" s="5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2"/>
      <c r="Q1323" s="2"/>
      <c r="R1323" s="2"/>
    </row>
    <row r="1324" spans="3:18" s="1" customFormat="1">
      <c r="C1324" s="5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2"/>
      <c r="Q1324" s="2"/>
      <c r="R1324" s="2"/>
    </row>
    <row r="1325" spans="3:18" s="1" customFormat="1">
      <c r="C1325" s="5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2"/>
      <c r="Q1325" s="2"/>
      <c r="R1325" s="2"/>
    </row>
    <row r="1326" spans="3:18" s="1" customFormat="1">
      <c r="C1326" s="5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2"/>
      <c r="Q1326" s="2"/>
      <c r="R1326" s="2"/>
    </row>
    <row r="1327" spans="3:18" s="1" customFormat="1">
      <c r="C1327" s="5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2"/>
      <c r="Q1327" s="2"/>
      <c r="R1327" s="2"/>
    </row>
    <row r="1328" spans="3:18" s="1" customFormat="1">
      <c r="C1328" s="5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2"/>
      <c r="Q1328" s="2"/>
      <c r="R1328" s="2"/>
    </row>
    <row r="1329" spans="3:18" s="1" customFormat="1">
      <c r="C1329" s="5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2"/>
      <c r="Q1329" s="2"/>
      <c r="R1329" s="2"/>
    </row>
    <row r="1330" spans="3:18" s="1" customFormat="1">
      <c r="C1330" s="5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2"/>
      <c r="Q1330" s="2"/>
      <c r="R1330" s="2"/>
    </row>
    <row r="1331" spans="3:18" s="1" customFormat="1">
      <c r="C1331" s="5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2"/>
      <c r="Q1331" s="2"/>
      <c r="R1331" s="2"/>
    </row>
    <row r="1332" spans="3:18" s="1" customFormat="1">
      <c r="C1332" s="5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2"/>
      <c r="Q1332" s="2"/>
      <c r="R1332" s="2"/>
    </row>
    <row r="1333" spans="3:18" s="1" customFormat="1">
      <c r="C1333" s="5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2"/>
      <c r="Q1333" s="2"/>
      <c r="R1333" s="2"/>
    </row>
    <row r="1334" spans="3:18" s="1" customFormat="1">
      <c r="C1334" s="5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2"/>
      <c r="Q1334" s="2"/>
      <c r="R1334" s="2"/>
    </row>
    <row r="1335" spans="3:18" s="1" customFormat="1">
      <c r="C1335" s="5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2"/>
      <c r="Q1335" s="2"/>
      <c r="R1335" s="2"/>
    </row>
    <row r="1336" spans="3:18" s="1" customFormat="1">
      <c r="C1336" s="5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2"/>
      <c r="Q1336" s="2"/>
      <c r="R1336" s="2"/>
    </row>
    <row r="1337" spans="3:18" s="1" customFormat="1">
      <c r="C1337" s="5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2"/>
      <c r="Q1337" s="2"/>
      <c r="R1337" s="2"/>
    </row>
    <row r="1338" spans="3:18" s="1" customFormat="1">
      <c r="C1338" s="5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2"/>
      <c r="Q1338" s="2"/>
      <c r="R1338" s="2"/>
    </row>
    <row r="1339" spans="3:18" s="1" customFormat="1">
      <c r="C1339" s="5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2"/>
      <c r="Q1339" s="2"/>
      <c r="R1339" s="2"/>
    </row>
    <row r="1340" spans="3:18" s="1" customFormat="1">
      <c r="C1340" s="5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2"/>
      <c r="Q1340" s="2"/>
      <c r="R1340" s="2"/>
    </row>
    <row r="1341" spans="3:18" s="1" customFormat="1">
      <c r="C1341" s="5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2"/>
      <c r="Q1341" s="2"/>
      <c r="R1341" s="2"/>
    </row>
    <row r="1342" spans="3:18" s="1" customFormat="1">
      <c r="C1342" s="5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2"/>
      <c r="Q1342" s="2"/>
      <c r="R1342" s="2"/>
    </row>
    <row r="1343" spans="3:18" s="1" customFormat="1">
      <c r="C1343" s="5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2"/>
      <c r="Q1343" s="2"/>
      <c r="R1343" s="2"/>
    </row>
    <row r="1344" spans="3:18" s="1" customFormat="1">
      <c r="C1344" s="5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2"/>
      <c r="Q1344" s="2"/>
      <c r="R1344" s="2"/>
    </row>
    <row r="1345" spans="3:18" s="1" customFormat="1">
      <c r="C1345" s="5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2"/>
      <c r="Q1345" s="2"/>
      <c r="R1345" s="2"/>
    </row>
    <row r="1346" spans="3:18" s="1" customFormat="1">
      <c r="C1346" s="5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2"/>
      <c r="Q1346" s="2"/>
      <c r="R1346" s="2"/>
    </row>
    <row r="1347" spans="3:18" s="1" customFormat="1">
      <c r="C1347" s="5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2"/>
      <c r="Q1347" s="2"/>
      <c r="R1347" s="2"/>
    </row>
    <row r="1348" spans="3:18" s="1" customFormat="1">
      <c r="C1348" s="5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2"/>
      <c r="Q1348" s="2"/>
      <c r="R1348" s="2"/>
    </row>
    <row r="1349" spans="3:18" s="1" customFormat="1">
      <c r="C1349" s="5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2"/>
      <c r="Q1349" s="2"/>
      <c r="R1349" s="2"/>
    </row>
    <row r="1350" spans="3:18" s="1" customFormat="1">
      <c r="C1350" s="5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2"/>
      <c r="Q1350" s="2"/>
      <c r="R1350" s="2"/>
    </row>
    <row r="1351" spans="3:18" s="1" customFormat="1">
      <c r="C1351" s="5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2"/>
      <c r="Q1351" s="2"/>
      <c r="R1351" s="2"/>
    </row>
    <row r="1352" spans="3:18" s="1" customFormat="1">
      <c r="C1352" s="5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2"/>
      <c r="Q1352" s="2"/>
      <c r="R1352" s="2"/>
    </row>
    <row r="1353" spans="3:18" s="1" customFormat="1">
      <c r="C1353" s="5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2"/>
      <c r="Q1353" s="2"/>
      <c r="R1353" s="2"/>
    </row>
    <row r="1354" spans="3:18" s="1" customFormat="1">
      <c r="C1354" s="5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2"/>
      <c r="Q1354" s="2"/>
      <c r="R1354" s="2"/>
    </row>
    <row r="1355" spans="3:18" s="1" customFormat="1">
      <c r="C1355" s="5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2"/>
      <c r="Q1355" s="2"/>
      <c r="R1355" s="2"/>
    </row>
    <row r="1356" spans="3:18" s="1" customFormat="1">
      <c r="C1356" s="5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2"/>
      <c r="Q1356" s="2"/>
      <c r="R1356" s="2"/>
    </row>
    <row r="1357" spans="3:18" s="1" customFormat="1">
      <c r="C1357" s="5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2"/>
      <c r="Q1357" s="2"/>
      <c r="R1357" s="2"/>
    </row>
    <row r="1358" spans="3:18" s="1" customFormat="1">
      <c r="C1358" s="5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2"/>
      <c r="Q1358" s="2"/>
      <c r="R1358" s="2"/>
    </row>
    <row r="1359" spans="3:18" s="1" customFormat="1">
      <c r="C1359" s="5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2"/>
      <c r="Q1359" s="2"/>
      <c r="R1359" s="2"/>
    </row>
    <row r="1360" spans="3:18" s="1" customFormat="1">
      <c r="C1360" s="5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2"/>
      <c r="Q1360" s="2"/>
      <c r="R1360" s="2"/>
    </row>
    <row r="1361" spans="3:18" s="1" customFormat="1">
      <c r="C1361" s="5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2"/>
      <c r="Q1361" s="2"/>
      <c r="R1361" s="2"/>
    </row>
    <row r="1362" spans="3:18" s="1" customFormat="1">
      <c r="C1362" s="5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2"/>
      <c r="Q1362" s="2"/>
      <c r="R1362" s="2"/>
    </row>
    <row r="1363" spans="3:18" s="1" customFormat="1">
      <c r="C1363" s="5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2"/>
      <c r="Q1363" s="2"/>
      <c r="R1363" s="2"/>
    </row>
    <row r="1364" spans="3:18" s="1" customFormat="1">
      <c r="C1364" s="5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2"/>
      <c r="Q1364" s="2"/>
      <c r="R1364" s="2"/>
    </row>
    <row r="1365" spans="3:18" s="1" customFormat="1">
      <c r="C1365" s="5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2"/>
      <c r="Q1365" s="2"/>
      <c r="R1365" s="2"/>
    </row>
    <row r="1366" spans="3:18" s="1" customFormat="1">
      <c r="C1366" s="5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2"/>
      <c r="Q1366" s="2"/>
      <c r="R1366" s="2"/>
    </row>
    <row r="1367" spans="3:18" s="1" customFormat="1">
      <c r="C1367" s="5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2"/>
      <c r="Q1367" s="2"/>
      <c r="R1367" s="2"/>
    </row>
    <row r="1368" spans="3:18" s="1" customFormat="1">
      <c r="C1368" s="5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2"/>
      <c r="Q1368" s="2"/>
      <c r="R1368" s="2"/>
    </row>
    <row r="1369" spans="3:18" s="1" customFormat="1">
      <c r="C1369" s="5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2"/>
      <c r="Q1369" s="2"/>
      <c r="R1369" s="2"/>
    </row>
    <row r="1370" spans="3:18" s="1" customFormat="1">
      <c r="C1370" s="5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2"/>
      <c r="Q1370" s="2"/>
      <c r="R1370" s="2"/>
    </row>
    <row r="1371" spans="3:18" s="1" customFormat="1">
      <c r="C1371" s="5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2"/>
      <c r="Q1371" s="2"/>
      <c r="R1371" s="2"/>
    </row>
    <row r="1372" spans="3:18" s="1" customFormat="1">
      <c r="C1372" s="5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2"/>
      <c r="Q1372" s="2"/>
      <c r="R1372" s="2"/>
    </row>
    <row r="1373" spans="3:18" s="1" customFormat="1">
      <c r="C1373" s="5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2"/>
      <c r="Q1373" s="2"/>
      <c r="R1373" s="2"/>
    </row>
    <row r="1374" spans="3:18" s="1" customFormat="1">
      <c r="C1374" s="5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2"/>
      <c r="Q1374" s="2"/>
      <c r="R1374" s="2"/>
    </row>
    <row r="1375" spans="3:18" s="1" customFormat="1">
      <c r="C1375" s="5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2"/>
      <c r="Q1375" s="2"/>
      <c r="R1375" s="2"/>
    </row>
    <row r="1376" spans="3:18" s="1" customFormat="1">
      <c r="C1376" s="5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2"/>
      <c r="Q1376" s="2"/>
      <c r="R1376" s="2"/>
    </row>
    <row r="1377" spans="3:18" s="1" customFormat="1">
      <c r="C1377" s="5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2"/>
      <c r="Q1377" s="2"/>
      <c r="R1377" s="2"/>
    </row>
    <row r="1378" spans="3:18" s="1" customFormat="1">
      <c r="C1378" s="5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2"/>
      <c r="Q1378" s="2"/>
      <c r="R1378" s="2"/>
    </row>
    <row r="1379" spans="3:18" s="1" customFormat="1">
      <c r="C1379" s="5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2"/>
      <c r="Q1379" s="2"/>
      <c r="R1379" s="2"/>
    </row>
    <row r="1380" spans="3:18" s="1" customFormat="1">
      <c r="C1380" s="5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2"/>
      <c r="Q1380" s="2"/>
      <c r="R1380" s="2"/>
    </row>
    <row r="1381" spans="3:18" s="1" customFormat="1">
      <c r="C1381" s="5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2"/>
      <c r="Q1381" s="2"/>
      <c r="R1381" s="2"/>
    </row>
    <row r="1382" spans="3:18" s="1" customFormat="1">
      <c r="C1382" s="5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2"/>
      <c r="Q1382" s="2"/>
      <c r="R1382" s="2"/>
    </row>
    <row r="1383" spans="3:18" s="1" customFormat="1">
      <c r="C1383" s="5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2"/>
      <c r="Q1383" s="2"/>
      <c r="R1383" s="2"/>
    </row>
    <row r="1384" spans="3:18" s="1" customFormat="1">
      <c r="C1384" s="5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2"/>
      <c r="Q1384" s="2"/>
      <c r="R1384" s="2"/>
    </row>
    <row r="1385" spans="3:18" s="1" customFormat="1">
      <c r="C1385" s="5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2"/>
      <c r="Q1385" s="2"/>
      <c r="R1385" s="2"/>
    </row>
    <row r="1386" spans="3:18" s="1" customFormat="1">
      <c r="C1386" s="5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2"/>
      <c r="Q1386" s="2"/>
      <c r="R1386" s="2"/>
    </row>
    <row r="1387" spans="3:18" s="1" customFormat="1">
      <c r="C1387" s="5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2"/>
      <c r="Q1387" s="2"/>
      <c r="R1387" s="2"/>
    </row>
    <row r="1388" spans="3:18" s="1" customFormat="1">
      <c r="C1388" s="5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2"/>
      <c r="Q1388" s="2"/>
      <c r="R1388" s="2"/>
    </row>
    <row r="1389" spans="3:18" s="1" customFormat="1">
      <c r="C1389" s="5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2"/>
      <c r="Q1389" s="2"/>
      <c r="R1389" s="2"/>
    </row>
    <row r="1390" spans="3:18" s="1" customFormat="1">
      <c r="C1390" s="5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2"/>
      <c r="Q1390" s="2"/>
      <c r="R1390" s="2"/>
    </row>
    <row r="1391" spans="3:18" s="1" customFormat="1">
      <c r="C1391" s="5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2"/>
      <c r="Q1391" s="2"/>
      <c r="R1391" s="2"/>
    </row>
    <row r="1392" spans="3:18" s="1" customFormat="1">
      <c r="C1392" s="5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2"/>
      <c r="Q1392" s="2"/>
      <c r="R1392" s="2"/>
    </row>
    <row r="1393" spans="3:18" s="1" customFormat="1">
      <c r="C1393" s="5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2"/>
      <c r="Q1393" s="2"/>
      <c r="R1393" s="2"/>
    </row>
    <row r="1394" spans="3:18" s="1" customFormat="1">
      <c r="C1394" s="5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2"/>
      <c r="Q1394" s="2"/>
      <c r="R1394" s="2"/>
    </row>
    <row r="1395" spans="3:18" s="1" customFormat="1">
      <c r="C1395" s="5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2"/>
      <c r="Q1395" s="2"/>
      <c r="R1395" s="2"/>
    </row>
    <row r="1396" spans="3:18" s="1" customFormat="1">
      <c r="C1396" s="5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2"/>
      <c r="Q1396" s="2"/>
      <c r="R1396" s="2"/>
    </row>
    <row r="1397" spans="3:18" s="1" customFormat="1">
      <c r="C1397" s="5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2"/>
      <c r="Q1397" s="2"/>
      <c r="R1397" s="2"/>
    </row>
    <row r="1398" spans="3:18" s="1" customFormat="1">
      <c r="C1398" s="5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2"/>
      <c r="Q1398" s="2"/>
      <c r="R1398" s="2"/>
    </row>
    <row r="1399" spans="3:18" s="1" customFormat="1">
      <c r="C1399" s="5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2"/>
      <c r="Q1399" s="2"/>
      <c r="R1399" s="2"/>
    </row>
    <row r="1400" spans="3:18" s="1" customFormat="1">
      <c r="C1400" s="5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2"/>
      <c r="Q1400" s="2"/>
      <c r="R1400" s="2"/>
    </row>
    <row r="1401" spans="3:18" s="1" customFormat="1">
      <c r="C1401" s="5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2"/>
      <c r="Q1401" s="2"/>
      <c r="R1401" s="2"/>
    </row>
    <row r="1402" spans="3:18" s="1" customFormat="1">
      <c r="C1402" s="5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2"/>
      <c r="Q1402" s="2"/>
      <c r="R1402" s="2"/>
    </row>
    <row r="1403" spans="3:18" s="1" customFormat="1">
      <c r="C1403" s="5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2"/>
      <c r="Q1403" s="2"/>
      <c r="R1403" s="2"/>
    </row>
    <row r="1404" spans="3:18" s="1" customFormat="1">
      <c r="C1404" s="5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2"/>
      <c r="Q1404" s="2"/>
      <c r="R1404" s="2"/>
    </row>
    <row r="1405" spans="3:18" s="1" customFormat="1">
      <c r="C1405" s="5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2"/>
      <c r="Q1405" s="2"/>
      <c r="R1405" s="2"/>
    </row>
    <row r="1406" spans="3:18" s="1" customFormat="1">
      <c r="C1406" s="5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2"/>
      <c r="Q1406" s="2"/>
      <c r="R1406" s="2"/>
    </row>
    <row r="1407" spans="3:18" s="1" customFormat="1">
      <c r="C1407" s="5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2"/>
      <c r="Q1407" s="2"/>
      <c r="R1407" s="2"/>
    </row>
    <row r="1408" spans="3:18" s="1" customFormat="1">
      <c r="C1408" s="5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2"/>
      <c r="Q1408" s="2"/>
      <c r="R1408" s="2"/>
    </row>
    <row r="1409" spans="3:18" s="1" customFormat="1">
      <c r="C1409" s="5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2"/>
      <c r="Q1409" s="2"/>
      <c r="R1409" s="2"/>
    </row>
    <row r="1410" spans="3:18" s="1" customFormat="1">
      <c r="C1410" s="5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2"/>
      <c r="Q1410" s="2"/>
      <c r="R1410" s="2"/>
    </row>
    <row r="1411" spans="3:18" s="1" customFormat="1">
      <c r="C1411" s="5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2"/>
      <c r="Q1411" s="2"/>
      <c r="R1411" s="2"/>
    </row>
    <row r="1412" spans="3:18" s="1" customFormat="1">
      <c r="C1412" s="5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2"/>
      <c r="Q1412" s="2"/>
      <c r="R1412" s="2"/>
    </row>
    <row r="1413" spans="3:18" s="1" customFormat="1">
      <c r="C1413" s="5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2"/>
      <c r="Q1413" s="2"/>
      <c r="R1413" s="2"/>
    </row>
    <row r="1414" spans="3:18" s="1" customFormat="1">
      <c r="C1414" s="5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2"/>
      <c r="Q1414" s="2"/>
      <c r="R1414" s="2"/>
    </row>
    <row r="1415" spans="3:18" s="1" customFormat="1">
      <c r="C1415" s="5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2"/>
      <c r="Q1415" s="2"/>
      <c r="R1415" s="2"/>
    </row>
    <row r="1416" spans="3:18" s="1" customFormat="1">
      <c r="C1416" s="5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2"/>
      <c r="Q1416" s="2"/>
      <c r="R1416" s="2"/>
    </row>
    <row r="1417" spans="3:18" s="1" customFormat="1">
      <c r="C1417" s="5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2"/>
      <c r="Q1417" s="2"/>
      <c r="R1417" s="2"/>
    </row>
    <row r="1418" spans="3:18" s="1" customFormat="1">
      <c r="C1418" s="5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2"/>
      <c r="Q1418" s="2"/>
      <c r="R1418" s="2"/>
    </row>
    <row r="1419" spans="3:18" s="1" customFormat="1">
      <c r="C1419" s="5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2"/>
      <c r="Q1419" s="2"/>
      <c r="R1419" s="2"/>
    </row>
    <row r="1420" spans="3:18" s="1" customFormat="1">
      <c r="C1420" s="5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2"/>
      <c r="Q1420" s="2"/>
      <c r="R1420" s="2"/>
    </row>
    <row r="1421" spans="3:18" s="1" customFormat="1">
      <c r="C1421" s="5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2"/>
      <c r="Q1421" s="2"/>
      <c r="R1421" s="2"/>
    </row>
    <row r="1422" spans="3:18" s="1" customFormat="1">
      <c r="C1422" s="5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2"/>
      <c r="Q1422" s="2"/>
      <c r="R1422" s="2"/>
    </row>
    <row r="1423" spans="3:18" s="1" customFormat="1">
      <c r="C1423" s="5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2"/>
      <c r="Q1423" s="2"/>
      <c r="R1423" s="2"/>
    </row>
    <row r="1424" spans="3:18" s="1" customFormat="1">
      <c r="C1424" s="5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2"/>
      <c r="Q1424" s="2"/>
      <c r="R1424" s="2"/>
    </row>
    <row r="1425" spans="3:18" s="1" customFormat="1">
      <c r="C1425" s="5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2"/>
      <c r="Q1425" s="2"/>
      <c r="R1425" s="2"/>
    </row>
    <row r="1426" spans="3:18" s="1" customFormat="1">
      <c r="C1426" s="5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2"/>
      <c r="Q1426" s="2"/>
      <c r="R1426" s="2"/>
    </row>
    <row r="1427" spans="3:18" s="1" customFormat="1">
      <c r="C1427" s="5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2"/>
      <c r="Q1427" s="2"/>
      <c r="R1427" s="2"/>
    </row>
    <row r="1428" spans="3:18" s="1" customFormat="1">
      <c r="C1428" s="5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2"/>
      <c r="Q1428" s="2"/>
      <c r="R1428" s="2"/>
    </row>
    <row r="1429" spans="3:18" s="1" customFormat="1">
      <c r="C1429" s="5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2"/>
      <c r="Q1429" s="2"/>
      <c r="R1429" s="2"/>
    </row>
    <row r="1430" spans="3:18" s="1" customFormat="1">
      <c r="C1430" s="5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2"/>
      <c r="Q1430" s="2"/>
      <c r="R1430" s="2"/>
    </row>
    <row r="1431" spans="3:18" s="1" customFormat="1">
      <c r="C1431" s="5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2"/>
      <c r="Q1431" s="2"/>
      <c r="R1431" s="2"/>
    </row>
    <row r="1432" spans="3:18" s="1" customFormat="1">
      <c r="C1432" s="5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2"/>
      <c r="Q1432" s="2"/>
      <c r="R1432" s="2"/>
    </row>
    <row r="1433" spans="3:18" s="1" customFormat="1">
      <c r="C1433" s="5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2"/>
      <c r="Q1433" s="2"/>
      <c r="R1433" s="2"/>
    </row>
    <row r="1434" spans="3:18" s="1" customFormat="1">
      <c r="C1434" s="5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2"/>
      <c r="Q1434" s="2"/>
      <c r="R1434" s="2"/>
    </row>
    <row r="1435" spans="3:18" s="1" customFormat="1">
      <c r="C1435" s="5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2"/>
      <c r="Q1435" s="2"/>
      <c r="R1435" s="2"/>
    </row>
    <row r="1436" spans="3:18" s="1" customFormat="1">
      <c r="C1436" s="5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2"/>
      <c r="Q1436" s="2"/>
      <c r="R1436" s="2"/>
    </row>
    <row r="1437" spans="3:18" s="1" customFormat="1">
      <c r="C1437" s="5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2"/>
      <c r="Q1437" s="2"/>
      <c r="R1437" s="2"/>
    </row>
    <row r="1438" spans="3:18" s="1" customFormat="1">
      <c r="C1438" s="5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2"/>
      <c r="Q1438" s="2"/>
      <c r="R1438" s="2"/>
    </row>
    <row r="1439" spans="3:18" s="1" customFormat="1">
      <c r="C1439" s="5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2"/>
      <c r="Q1439" s="2"/>
      <c r="R1439" s="2"/>
    </row>
    <row r="1440" spans="3:18" s="1" customFormat="1">
      <c r="C1440" s="5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2"/>
      <c r="Q1440" s="2"/>
      <c r="R1440" s="2"/>
    </row>
    <row r="1441" spans="3:18" s="1" customFormat="1">
      <c r="C1441" s="5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2"/>
      <c r="Q1441" s="2"/>
      <c r="R1441" s="2"/>
    </row>
    <row r="1442" spans="3:18" s="1" customFormat="1">
      <c r="C1442" s="5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2"/>
      <c r="Q1442" s="2"/>
      <c r="R1442" s="2"/>
    </row>
    <row r="1443" spans="3:18" s="1" customFormat="1">
      <c r="C1443" s="5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2"/>
      <c r="Q1443" s="2"/>
      <c r="R1443" s="2"/>
    </row>
    <row r="1444" spans="3:18" s="1" customFormat="1">
      <c r="C1444" s="5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2"/>
      <c r="Q1444" s="2"/>
      <c r="R1444" s="2"/>
    </row>
    <row r="1445" spans="3:18" s="1" customFormat="1">
      <c r="C1445" s="5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2"/>
      <c r="Q1445" s="2"/>
      <c r="R1445" s="2"/>
    </row>
    <row r="1446" spans="3:18" s="1" customFormat="1">
      <c r="C1446" s="5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2"/>
      <c r="Q1446" s="2"/>
      <c r="R1446" s="2"/>
    </row>
  </sheetData>
  <mergeCells count="10">
    <mergeCell ref="E26:P27"/>
    <mergeCell ref="B5:B7"/>
    <mergeCell ref="D22:F22"/>
    <mergeCell ref="C4:G4"/>
    <mergeCell ref="C1:S3"/>
    <mergeCell ref="C5:C7"/>
    <mergeCell ref="D5:D7"/>
    <mergeCell ref="E5:E7"/>
    <mergeCell ref="F5:F7"/>
    <mergeCell ref="G5:S5"/>
  </mergeCells>
  <phoneticPr fontId="0" type="noConversion"/>
  <pageMargins left="0.98425196850393704" right="0.39370078740157483" top="0.39370078740157483" bottom="0.39370078740157483" header="0.51181102362204722" footer="0.51181102362204722"/>
  <pageSetup paperSize="9" scale="2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9"/>
  <sheetViews>
    <sheetView tabSelected="1" view="pageBreakPreview" topLeftCell="B4" zoomScaleSheetLayoutView="100" workbookViewId="0">
      <selection activeCell="F8" sqref="F8"/>
    </sheetView>
  </sheetViews>
  <sheetFormatPr defaultRowHeight="12.75"/>
  <cols>
    <col min="1" max="1" width="0" hidden="1" customWidth="1"/>
    <col min="2" max="2" width="5.28515625" customWidth="1"/>
    <col min="3" max="3" width="28.85546875" customWidth="1"/>
    <col min="4" max="4" width="11.140625" customWidth="1"/>
    <col min="5" max="6" width="10.5703125" customWidth="1"/>
    <col min="7" max="7" width="15" customWidth="1"/>
    <col min="8" max="8" width="21.140625" customWidth="1"/>
  </cols>
  <sheetData>
    <row r="1" spans="1:10" ht="18.75">
      <c r="H1" s="39"/>
    </row>
    <row r="2" spans="1:10" ht="18.75">
      <c r="B2" s="67" t="s">
        <v>36</v>
      </c>
      <c r="C2" s="67"/>
      <c r="D2" s="67"/>
      <c r="E2" s="67"/>
      <c r="F2" s="67"/>
      <c r="G2" s="67"/>
      <c r="H2" s="67"/>
    </row>
    <row r="3" spans="1:10" ht="18.75">
      <c r="D3" s="30" t="s">
        <v>48</v>
      </c>
    </row>
    <row r="4" spans="1:10" ht="111.75" customHeight="1">
      <c r="B4" s="64" t="s">
        <v>0</v>
      </c>
      <c r="C4" s="64" t="s">
        <v>1</v>
      </c>
      <c r="D4" s="64" t="s">
        <v>38</v>
      </c>
      <c r="E4" s="64" t="s">
        <v>37</v>
      </c>
      <c r="F4" s="64" t="s">
        <v>39</v>
      </c>
      <c r="G4" s="64" t="s">
        <v>3</v>
      </c>
      <c r="H4" s="34" t="s">
        <v>10</v>
      </c>
    </row>
    <row r="5" spans="1:10" ht="21.75" customHeight="1">
      <c r="B5" s="65"/>
      <c r="C5" s="65"/>
      <c r="D5" s="65"/>
      <c r="E5" s="65"/>
      <c r="F5" s="65"/>
      <c r="G5" s="65"/>
      <c r="H5" s="32" t="s">
        <v>8</v>
      </c>
    </row>
    <row r="6" spans="1:10" ht="18.75" customHeight="1">
      <c r="B6" s="66"/>
      <c r="C6" s="66"/>
      <c r="D6" s="66"/>
      <c r="E6" s="66"/>
      <c r="F6" s="66"/>
      <c r="G6" s="66"/>
      <c r="H6" s="32">
        <v>8.3000000000000004E-2</v>
      </c>
    </row>
    <row r="7" spans="1:10" ht="18.75">
      <c r="B7" s="35">
        <v>1</v>
      </c>
      <c r="C7" s="41" t="s">
        <v>22</v>
      </c>
      <c r="D7" s="36">
        <v>6</v>
      </c>
      <c r="E7" s="36">
        <v>3</v>
      </c>
      <c r="F7" s="37">
        <v>300</v>
      </c>
      <c r="G7" s="37">
        <f>E7*F7</f>
        <v>900</v>
      </c>
      <c r="H7" s="33">
        <f>G7/D7/166*0.083</f>
        <v>7.5000000000000011E-2</v>
      </c>
    </row>
    <row r="8" spans="1:10" ht="18.75">
      <c r="B8" s="35">
        <v>2</v>
      </c>
      <c r="C8" s="41" t="s">
        <v>34</v>
      </c>
      <c r="D8" s="36">
        <v>12</v>
      </c>
      <c r="E8" s="36">
        <v>2</v>
      </c>
      <c r="F8" s="37">
        <v>200</v>
      </c>
      <c r="G8" s="37">
        <f>E8*F8</f>
        <v>400</v>
      </c>
      <c r="H8" s="33">
        <f t="shared" ref="H8:H15" si="0">G8/D8/166*0.083</f>
        <v>1.666666666666667E-2</v>
      </c>
    </row>
    <row r="9" spans="1:10" ht="18.75">
      <c r="B9" s="35">
        <v>3</v>
      </c>
      <c r="C9" s="41" t="s">
        <v>40</v>
      </c>
      <c r="D9" s="36">
        <v>12</v>
      </c>
      <c r="E9" s="36">
        <v>1</v>
      </c>
      <c r="F9" s="37">
        <v>45</v>
      </c>
      <c r="G9" s="37">
        <f t="shared" ref="G9:G12" si="1">E9*F9</f>
        <v>45</v>
      </c>
      <c r="H9" s="33">
        <f t="shared" si="0"/>
        <v>1.8750000000000001E-3</v>
      </c>
    </row>
    <row r="10" spans="1:10" ht="18.75">
      <c r="B10" s="35">
        <v>4</v>
      </c>
      <c r="C10" s="40" t="s">
        <v>42</v>
      </c>
      <c r="D10" s="43">
        <v>12</v>
      </c>
      <c r="E10" s="43">
        <v>2</v>
      </c>
      <c r="F10" s="44">
        <v>3</v>
      </c>
      <c r="G10" s="37">
        <f t="shared" si="1"/>
        <v>6</v>
      </c>
      <c r="H10" s="33">
        <f t="shared" si="0"/>
        <v>2.5000000000000001E-4</v>
      </c>
    </row>
    <row r="11" spans="1:10" ht="18.75">
      <c r="B11" s="35">
        <v>5</v>
      </c>
      <c r="C11" s="41" t="s">
        <v>43</v>
      </c>
      <c r="D11" s="36">
        <v>3</v>
      </c>
      <c r="E11" s="36">
        <v>2</v>
      </c>
      <c r="F11" s="37">
        <v>12</v>
      </c>
      <c r="G11" s="37">
        <f t="shared" si="1"/>
        <v>24</v>
      </c>
      <c r="H11" s="33">
        <f t="shared" si="0"/>
        <v>4.0000000000000001E-3</v>
      </c>
      <c r="J11" s="47"/>
    </row>
    <row r="12" spans="1:10" ht="18.75">
      <c r="B12" s="35">
        <v>6</v>
      </c>
      <c r="C12" s="42" t="s">
        <v>44</v>
      </c>
      <c r="D12" s="43">
        <v>6</v>
      </c>
      <c r="E12" s="43">
        <v>1</v>
      </c>
      <c r="F12" s="44">
        <v>15</v>
      </c>
      <c r="G12" s="37">
        <f t="shared" si="1"/>
        <v>15</v>
      </c>
      <c r="H12" s="33">
        <f t="shared" si="0"/>
        <v>1.25E-3</v>
      </c>
    </row>
    <row r="13" spans="1:10" ht="18.75">
      <c r="A13" t="s">
        <v>45</v>
      </c>
      <c r="B13" s="35">
        <v>7</v>
      </c>
      <c r="C13" s="41" t="s">
        <v>41</v>
      </c>
      <c r="D13" s="36">
        <v>3</v>
      </c>
      <c r="E13" s="36">
        <v>1</v>
      </c>
      <c r="F13" s="37">
        <v>20</v>
      </c>
      <c r="G13" s="37">
        <f>E13*F13</f>
        <v>20</v>
      </c>
      <c r="H13" s="33">
        <f t="shared" si="0"/>
        <v>3.3333333333333335E-3</v>
      </c>
    </row>
    <row r="14" spans="1:10" ht="18.75">
      <c r="B14" s="35">
        <v>8</v>
      </c>
      <c r="C14" s="41" t="s">
        <v>46</v>
      </c>
      <c r="D14" s="36">
        <v>12</v>
      </c>
      <c r="E14" s="36">
        <v>2</v>
      </c>
      <c r="F14" s="37">
        <v>10</v>
      </c>
      <c r="G14" s="37">
        <f>E14*F14</f>
        <v>20</v>
      </c>
      <c r="H14" s="33">
        <f t="shared" si="0"/>
        <v>8.3333333333333339E-4</v>
      </c>
    </row>
    <row r="15" spans="1:10" ht="18.75">
      <c r="A15" t="s">
        <v>45</v>
      </c>
      <c r="B15" s="35">
        <v>9</v>
      </c>
      <c r="C15" s="41" t="s">
        <v>47</v>
      </c>
      <c r="D15" s="36">
        <v>12</v>
      </c>
      <c r="E15" s="36">
        <v>1</v>
      </c>
      <c r="F15" s="37">
        <v>550</v>
      </c>
      <c r="G15" s="37">
        <f>E15*F15</f>
        <v>550</v>
      </c>
      <c r="H15" s="33">
        <f t="shared" si="0"/>
        <v>2.2916666666666669E-2</v>
      </c>
    </row>
    <row r="16" spans="1:10" ht="35.25" customHeight="1">
      <c r="A16" t="s">
        <v>45</v>
      </c>
      <c r="B16" s="28"/>
      <c r="C16" s="38" t="s">
        <v>7</v>
      </c>
      <c r="D16" s="61"/>
      <c r="E16" s="62"/>
      <c r="F16" s="62"/>
      <c r="G16" s="63"/>
      <c r="H16" s="46">
        <f>SUM(H7:H15)</f>
        <v>0.12612500000000001</v>
      </c>
    </row>
    <row r="17" spans="8:8" ht="18.75" customHeight="1">
      <c r="H17" s="31"/>
    </row>
    <row r="18" spans="8:8" ht="18.75" hidden="1" customHeight="1">
      <c r="H18" s="29"/>
    </row>
    <row r="19" spans="8:8" ht="18.75" hidden="1" customHeight="1">
      <c r="H19" s="29"/>
    </row>
    <row r="20" spans="8:8" hidden="1"/>
    <row r="21" spans="8:8" hidden="1"/>
    <row r="22" spans="8:8" hidden="1"/>
    <row r="23" spans="8:8" hidden="1"/>
    <row r="24" spans="8:8" hidden="1"/>
    <row r="25" spans="8:8" hidden="1"/>
    <row r="26" spans="8:8" hidden="1"/>
    <row r="27" spans="8:8" hidden="1"/>
    <row r="28" spans="8:8" hidden="1"/>
    <row r="29" spans="8:8" hidden="1"/>
    <row r="30" spans="8:8" hidden="1"/>
    <row r="31" spans="8:8" hidden="1"/>
    <row r="32" spans="8:8" hidden="1"/>
    <row r="33" spans="3:8" hidden="1"/>
    <row r="34" spans="3:8" hidden="1"/>
    <row r="38" spans="3:8" ht="18.75">
      <c r="C38" s="45"/>
      <c r="D38" s="45"/>
      <c r="E38" s="45"/>
      <c r="F38" s="45"/>
      <c r="G38" s="45"/>
      <c r="H38" s="45"/>
    </row>
    <row r="39" spans="3:8" ht="18.75">
      <c r="C39" s="45"/>
      <c r="D39" s="45"/>
      <c r="E39" s="45"/>
      <c r="F39" s="45"/>
      <c r="G39" s="45"/>
    </row>
  </sheetData>
  <mergeCells count="8">
    <mergeCell ref="D16:G16"/>
    <mergeCell ref="F4:F6"/>
    <mergeCell ref="B2:H2"/>
    <mergeCell ref="B4:B6"/>
    <mergeCell ref="C4:C6"/>
    <mergeCell ref="D4:D6"/>
    <mergeCell ref="E4:E6"/>
    <mergeCell ref="G4:G6"/>
  </mergeCells>
  <pageMargins left="0.11811023622047245" right="0.11811023622047245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</dc:creator>
  <cp:lastModifiedBy>Admin</cp:lastModifiedBy>
  <cp:lastPrinted>2022-12-09T08:41:47Z</cp:lastPrinted>
  <dcterms:created xsi:type="dcterms:W3CDTF">2005-11-25T10:17:13Z</dcterms:created>
  <dcterms:modified xsi:type="dcterms:W3CDTF">2022-12-09T08:42:24Z</dcterms:modified>
</cp:coreProperties>
</file>